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warren\Desktop\COVID-19\Budget Tool\"/>
    </mc:Choice>
  </mc:AlternateContent>
  <bookViews>
    <workbookView xWindow="0" yWindow="0" windowWidth="20490" windowHeight="6930"/>
  </bookViews>
  <sheets>
    <sheet name="Instructions" sheetId="5" r:id="rId1"/>
    <sheet name="Monthly Income" sheetId="3" r:id="rId2"/>
    <sheet name="Monthly Expense" sheetId="4" r:id="rId3"/>
    <sheet name="Monthly Budget" sheetId="1" r:id="rId4"/>
    <sheet name="Disclosure" sheetId="8" r:id="rId5"/>
    <sheet name="CHART DATA" sheetId="2" state="hidden" r:id="rId6"/>
  </sheets>
  <definedNames>
    <definedName name="BudgetTitle">'Monthly Budget'!$B$2</definedName>
    <definedName name="Month">'Monthly Budget'!$B$3</definedName>
    <definedName name="Name">'Monthly Budget'!$B$1</definedName>
    <definedName name="_xlnm.Print_Area" localSheetId="4">Disclosure!$B$1:$B$25</definedName>
    <definedName name="_xlnm.Print_Area" localSheetId="0">Instructions!$B$1:$B$25</definedName>
    <definedName name="_xlnm.Print_Titles" localSheetId="3">'Monthly Budget'!$6:$6</definedName>
    <definedName name="_xlnm.Print_Titles" localSheetId="2">'Monthly Expense'!$5:$5</definedName>
    <definedName name="_xlnm.Print_Titles" localSheetId="1">'Monthly Income'!$5:$5</definedName>
    <definedName name="Year">'Monthly Budget'!$B$4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E7" i="4" l="1"/>
  <c r="E8" i="4"/>
  <c r="E9" i="4"/>
  <c r="E10" i="4"/>
  <c r="E11" i="4"/>
  <c r="E12" i="4"/>
  <c r="E15" i="4"/>
  <c r="E16" i="4"/>
  <c r="E17" i="4"/>
  <c r="E20" i="4"/>
  <c r="E21" i="4"/>
  <c r="E22" i="4"/>
  <c r="E25" i="4"/>
  <c r="E26" i="4"/>
  <c r="E29" i="4"/>
  <c r="E30" i="4"/>
  <c r="E31" i="4"/>
  <c r="E32" i="4"/>
  <c r="E33" i="4"/>
  <c r="E36" i="4"/>
  <c r="E37" i="4"/>
  <c r="E38" i="4"/>
  <c r="E41" i="4"/>
  <c r="E42" i="4"/>
  <c r="E43" i="4"/>
  <c r="E46" i="4"/>
  <c r="E47" i="4"/>
  <c r="E48" i="4"/>
  <c r="E49" i="4"/>
  <c r="E50" i="4"/>
  <c r="E51" i="4"/>
  <c r="E6" i="3" l="1"/>
  <c r="E7" i="3"/>
  <c r="E8" i="3"/>
  <c r="C9" i="3" l="1"/>
  <c r="C7" i="1" s="1"/>
  <c r="D9" i="3"/>
  <c r="D7" i="1" s="1"/>
  <c r="B2" i="4"/>
  <c r="B1" i="4"/>
  <c r="B2" i="3"/>
  <c r="B1" i="3"/>
  <c r="D52" i="4"/>
  <c r="D8" i="1" s="1"/>
  <c r="C52" i="4"/>
  <c r="C8" i="1" s="1"/>
  <c r="E9" i="3"/>
  <c r="E7" i="1" s="1"/>
  <c r="B3" i="3"/>
  <c r="B4" i="1"/>
  <c r="B4" i="4" s="1"/>
  <c r="C5" i="2" l="1"/>
  <c r="D5" i="2"/>
  <c r="C9" i="1"/>
  <c r="C4" i="2" s="1"/>
  <c r="D9" i="1"/>
  <c r="D4" i="2" s="1"/>
  <c r="E52" i="4"/>
  <c r="E8" i="1" s="1"/>
  <c r="E9" i="1" s="1"/>
  <c r="C6" i="2"/>
  <c r="D6" i="2"/>
  <c r="B4" i="3"/>
  <c r="B3" i="4"/>
</calcChain>
</file>

<file path=xl/sharedStrings.xml><?xml version="1.0" encoding="utf-8"?>
<sst xmlns="http://schemas.openxmlformats.org/spreadsheetml/2006/main" count="99" uniqueCount="88">
  <si>
    <t>Cash Flow</t>
  </si>
  <si>
    <t>Projected</t>
  </si>
  <si>
    <t>Actual</t>
  </si>
  <si>
    <t>Variance</t>
  </si>
  <si>
    <t>Total Income</t>
  </si>
  <si>
    <t>Total Expense</t>
  </si>
  <si>
    <t>Total Cash</t>
  </si>
  <si>
    <t>Monthly Income</t>
  </si>
  <si>
    <t>Income 1</t>
  </si>
  <si>
    <t>Income 2</t>
  </si>
  <si>
    <t>Other Income</t>
  </si>
  <si>
    <t>Monthly Expense</t>
  </si>
  <si>
    <t>Groceries</t>
  </si>
  <si>
    <t>Childcare</t>
  </si>
  <si>
    <t>Pets</t>
  </si>
  <si>
    <t>Personal Care</t>
  </si>
  <si>
    <t>Other</t>
  </si>
  <si>
    <t>CHART DATA</t>
  </si>
  <si>
    <t>Note: Cash flow table is automatically calculated based on entries from the Monthly Income and Monthly Expense worksheets</t>
  </si>
  <si>
    <t>Current</t>
  </si>
  <si>
    <t>Mortgage Payment or Rent</t>
  </si>
  <si>
    <t>Home Maintenance</t>
  </si>
  <si>
    <t>SHELTER</t>
  </si>
  <si>
    <t>TRANSPORTATION</t>
  </si>
  <si>
    <t>LOAN PAYMENTS</t>
  </si>
  <si>
    <t>Auto Payment</t>
  </si>
  <si>
    <t>Credit Card Payment</t>
  </si>
  <si>
    <t>Other Loan Payment</t>
  </si>
  <si>
    <t>Auto Gas</t>
  </si>
  <si>
    <t>Auto Maintenance</t>
  </si>
  <si>
    <t>Public Transit</t>
  </si>
  <si>
    <t>FOOD &amp; CLOTHING</t>
  </si>
  <si>
    <t>Clothing</t>
  </si>
  <si>
    <t>FAMILY</t>
  </si>
  <si>
    <t>Education</t>
  </si>
  <si>
    <t>Medical/Dental</t>
  </si>
  <si>
    <t>INSURANCE</t>
  </si>
  <si>
    <t>Home</t>
  </si>
  <si>
    <t>Auto</t>
  </si>
  <si>
    <t>Life</t>
  </si>
  <si>
    <t>VACATION &amp; ENTERTAINMENT</t>
  </si>
  <si>
    <t>Vacation</t>
  </si>
  <si>
    <t>Restaurants</t>
  </si>
  <si>
    <t>Entertainment</t>
  </si>
  <si>
    <t>OTHER</t>
  </si>
  <si>
    <t>Gifts</t>
  </si>
  <si>
    <t>Miscellaneous</t>
  </si>
  <si>
    <t>Total Available</t>
  </si>
  <si>
    <t>Savings Plan</t>
  </si>
  <si>
    <t>Phone/Internet/Cable</t>
  </si>
  <si>
    <t>Utilities (Water, Hydro, Gas)</t>
  </si>
  <si>
    <t>Donations/Charity</t>
  </si>
  <si>
    <t>Other Needs/Aspirations</t>
  </si>
  <si>
    <t>Income Tax Payments</t>
  </si>
  <si>
    <t>Property Taxes/Condo Fees</t>
  </si>
  <si>
    <t>Prior</t>
  </si>
  <si>
    <r>
      <t xml:space="preserve">Monthly Income </t>
    </r>
    <r>
      <rPr>
        <b/>
        <sz val="11"/>
        <color theme="4" tint="-0.249977111117893"/>
        <rFont val="Arial"/>
        <family val="2"/>
      </rPr>
      <t>(enter Net Income)</t>
    </r>
  </si>
  <si>
    <t>Budget Calculator</t>
  </si>
  <si>
    <t>Monthly Budget</t>
  </si>
  <si>
    <t>This budgeting tool will automatically calculate your total income and expenses after entering your details in the calculator. The tool takes into account your cash flow prior to and in your current financial state, allowing for comparison as expenses will go up and down depending on your specific situation. The final calculations will reflect any surplus or deficit you are facing and allow for an Advisor to get a better picture of how they can assist you in navigating your current situation.</t>
  </si>
  <si>
    <t>To complete the calculator</t>
  </si>
  <si>
    <t>There are a series of coloured tabs along the bottom of the worksheet, use these tabs to navigate and complete the following details:</t>
  </si>
  <si>
    <t>Monthly Expenses</t>
  </si>
  <si>
    <t>Your results will be calculated and displayed on the Monthly budget tab. A positive variance indicates a positive cash flow, meaning you have additional cash each month that can be using to help reach your financial goals. A negative variance indicates a negative cash flow, and additional sources of support, income, or lowering expenses may be required.</t>
  </si>
  <si>
    <t xml:space="preserve">A PenFinancial Advisor is available to meet with you, offer advice and help you develop a personalized plan to balance your budget while you navigate difficult times. Advisors are commited to working with Members to find the best solutions available for their long term financial health, like deferring payments on your mortgage or loan, or accessing sources of other cash through like savings or credit. </t>
  </si>
  <si>
    <t>·    Enter the net monthly income (after taxes and deductions) for both Income 1 and Income 2 (if applicable) prior to your current situation, and in your current situation. This should include any Employment Insurance or Canada Emergency Support Benefit payments.</t>
  </si>
  <si>
    <t>·    Enter any additional incomes you may receive, including any government benefits like GST, CCB or Trillium.</t>
  </si>
  <si>
    <t>·    The variance field will calculate automatically. Red indicators show a negative change, green represents positive change and yellow no change/not applicable.</t>
  </si>
  <si>
    <t>·    Enter your real monthly expenses for each relevant expense, both for current state and your expense prior to your current situation.</t>
  </si>
  <si>
    <t>·    The variance field for each expense will calculate automatically. Red indicators show a negative change, green represents positive change and yellow no change/not applicable.</t>
  </si>
  <si>
    <t>·    Enter your name in the top left corner of the page, the current month and year will automatically display.</t>
  </si>
  <si>
    <t>·    The monthly budget calculations will automatically complete based on the details you have completed for your income and expenses.</t>
  </si>
  <si>
    <t>Book an appointment by reaching out to your advisor, setting up an appointment online at penfinancial.coconutcalendar.com, or by calling your nearest branch.</t>
  </si>
  <si>
    <t>Your Name Here</t>
  </si>
  <si>
    <t>This analysis is hypothetical in nature and is intended to help you in making decisions on your financial future based on information that you have provided and reviewed.</t>
  </si>
  <si>
    <t>Criteria, Assumptions, Methodology, and Limitations of the Analysis</t>
  </si>
  <si>
    <t>The assumptions used in this analysis are based on information provided and reviewed by you. Those assumptions must be reconsidered on a frequent basis to ensure the results are adjusted accordingly. The smallest of changes in assumptions can have a dramatic impact on the outcome of this analysis. Any inaccurate representation by you of any facts or assumptions used in this analysis invalidates the results.</t>
  </si>
  <si>
    <t>We have made no attempt to review your property and liability insurance policies (auto and homeowners, for example). We strongly recommend that in conjunction with this analysis, you consult with your property and liability agent to review you current coverage to ensure it continues to be appropriate. In doing so, you may wish to review the dollar amount of your coverage, the deductibles, the liability coverage (including an umbrella policy), and the premium amounts.</t>
  </si>
  <si>
    <t>This analysis does not constitute advice in the areas of legal, accounting or tax. It is your responsibility to consult with the appropriate professionals in those areas either independently or in conjunction with this planning process.</t>
  </si>
  <si>
    <t>Results May Vary with Each Use and Over Time</t>
  </si>
  <si>
    <t>The results presented in this analysis are not predictions of actual results. Actual results may vary to a material degree due to external factors beyond the scope and control of this analysis. Historical data is used to produce future assumptions used in the analysis, such as rates of return. Past performance is not a guarantee or predictor of future performance.</t>
  </si>
  <si>
    <t>The results are based on your representation of risk and include information that is current as of the date of completion. You are responsible for confirming that the answers you provided to determine your individual risk tolerance used in this analysis are accurately represented. The proposed plan presented in this analysis is based on your answers to a risk tolerance questionnaire and may represent a more aggressive, and therefore more risky investment strategy than your current asset allocation mix. Actual return rates and performance may vary to a significant degree from that represented in this analysis.</t>
  </si>
  <si>
    <t>Investments Considered</t>
  </si>
  <si>
    <t>This analysis does not consider the selection of individual securities; the analysis provides model portfolios. The results contained herein do not constitute an actual offer to buy, sell or recommend a particular investment or product. All investments are inherently risky. The asset classes and return rates used in the analysis are broad in nature. The illustrations are not indicative of the future performance of actual investments, which will fluctuate over time and may lose value. Refer to the asset allocation section of this report for details on return rate assumptions used throughout this analysis.</t>
  </si>
  <si>
    <t>There are risks associated with investing, including the risk of losing a portion or all of your initial investment.</t>
  </si>
  <si>
    <t>Important: The calculations or other information generated by the Cashflow Calculator/Budget Calculator regarding the likelihood of various investment outcomes are hypothetical in nature, do not reflect actual investment results, and are not guarantees of future results. These calculations are shown for illustrative purposes only because they utilize return data that may not include fees or operating expenses, and are not available for investment. If included, fees and other operating expenses would materially reduce these calculations.</t>
  </si>
  <si>
    <t>Disclaimer</t>
  </si>
  <si>
    <r>
      <rPr>
        <b/>
        <i/>
        <sz val="11"/>
        <color rgb="FF34393A"/>
        <rFont val="Arial"/>
        <family val="2"/>
        <scheme val="minor"/>
      </rPr>
      <t xml:space="preserve">Important: </t>
    </r>
    <r>
      <rPr>
        <i/>
        <sz val="11"/>
        <color rgb="FF34393A"/>
        <rFont val="Arial"/>
        <family val="2"/>
        <scheme val="minor"/>
      </rPr>
      <t>The calculations or other information included in the CashFlow Calculator/Budget Calculator regarding the likelihood of various investment outcomes are hypothetical in nature, do not reflect actual investment results, and are not guarantees of future results.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</si>
</sst>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35" x14ac:knownFonts="1">
    <font>
      <b/>
      <sz val="12"/>
      <color rgb="FF34393A"/>
      <name val="Arial"/>
      <family val="2"/>
    </font>
    <font>
      <b/>
      <sz val="13"/>
      <name val="Arial"/>
      <family val="2"/>
      <scheme val="minor"/>
    </font>
    <font>
      <i/>
      <sz val="11"/>
      <color theme="1" tint="0.34998626667073579"/>
      <name val="Arial"/>
      <family val="2"/>
      <scheme val="minor"/>
    </font>
    <font>
      <b/>
      <sz val="13"/>
      <color theme="2" tint="-0.749961851863155"/>
      <name val="Arial"/>
      <family val="2"/>
      <scheme val="minor"/>
    </font>
    <font>
      <i/>
      <sz val="11"/>
      <color theme="0"/>
      <name val="Arial"/>
      <family val="2"/>
      <scheme val="minor"/>
    </font>
    <font>
      <b/>
      <sz val="13"/>
      <color theme="2" tint="-0.749961851863155"/>
      <name val="Arial"/>
      <family val="2"/>
    </font>
    <font>
      <b/>
      <sz val="24"/>
      <color rgb="FF95BC51"/>
      <name val="Arial"/>
      <family val="2"/>
    </font>
    <font>
      <b/>
      <sz val="16"/>
      <color rgb="FF364248"/>
      <name val="Arial"/>
      <family val="2"/>
    </font>
    <font>
      <sz val="12"/>
      <color theme="1"/>
      <name val="Arial"/>
      <family val="2"/>
    </font>
    <font>
      <b/>
      <sz val="12"/>
      <color theme="1"/>
      <name val="Arial"/>
      <family val="2"/>
    </font>
    <font>
      <b/>
      <sz val="16"/>
      <color rgb="FF59595B"/>
      <name val="Arial"/>
      <family val="2"/>
    </font>
    <font>
      <b/>
      <sz val="14"/>
      <color rgb="FF34393A"/>
      <name val="Arial"/>
      <family val="2"/>
    </font>
    <font>
      <sz val="13"/>
      <color theme="2" tint="-0.749961851863155"/>
      <name val="Arial"/>
      <family val="2"/>
    </font>
    <font>
      <b/>
      <sz val="11"/>
      <color theme="4" tint="-0.249977111117893"/>
      <name val="Arial"/>
      <family val="2"/>
    </font>
    <font>
      <b/>
      <sz val="13"/>
      <color theme="1"/>
      <name val="Arial"/>
      <family val="2"/>
    </font>
    <font>
      <b/>
      <sz val="14"/>
      <color theme="4" tint="-0.249977111117893"/>
      <name val="Arial"/>
      <family val="2"/>
    </font>
    <font>
      <b/>
      <sz val="12"/>
      <color theme="4" tint="-0.249977111117893"/>
      <name val="Arial"/>
      <family val="2"/>
    </font>
    <font>
      <b/>
      <sz val="13"/>
      <color theme="1"/>
      <name val="Arial"/>
      <family val="2"/>
      <scheme val="minor"/>
    </font>
    <font>
      <sz val="13"/>
      <color theme="1"/>
      <name val="Arial"/>
      <family val="2"/>
      <scheme val="minor"/>
    </font>
    <font>
      <b/>
      <sz val="11"/>
      <color rgb="FF34393A"/>
      <name val="Arial"/>
      <family val="2"/>
    </font>
    <font>
      <sz val="11"/>
      <color rgb="FF34393A"/>
      <name val="Arial"/>
      <family val="2"/>
    </font>
    <font>
      <b/>
      <sz val="8"/>
      <color rgb="FF34393A"/>
      <name val="Arial"/>
      <family val="2"/>
    </font>
    <font>
      <sz val="8"/>
      <color rgb="FF34393A"/>
      <name val="Arial"/>
      <family val="2"/>
    </font>
    <font>
      <b/>
      <sz val="13"/>
      <color theme="7"/>
      <name val="Arial"/>
      <family val="2"/>
    </font>
    <font>
      <b/>
      <sz val="13"/>
      <color theme="9" tint="-0.499984740745262"/>
      <name val="Arial"/>
      <family val="2"/>
    </font>
    <font>
      <b/>
      <sz val="13"/>
      <color theme="5"/>
      <name val="Arial"/>
      <family val="2"/>
    </font>
    <font>
      <b/>
      <sz val="12"/>
      <color theme="7"/>
      <name val="Arial"/>
      <family val="2"/>
    </font>
    <font>
      <b/>
      <sz val="12"/>
      <color theme="5"/>
      <name val="Arial"/>
      <family val="2"/>
    </font>
    <font>
      <b/>
      <i/>
      <sz val="16"/>
      <color rgb="FF364248"/>
      <name val="Arial"/>
      <family val="2"/>
    </font>
    <font>
      <b/>
      <sz val="14"/>
      <color theme="4"/>
      <name val="Arial"/>
      <family val="2"/>
    </font>
    <font>
      <sz val="11"/>
      <color rgb="FF34393A"/>
      <name val="Arial"/>
      <family val="2"/>
      <scheme val="minor"/>
    </font>
    <font>
      <i/>
      <sz val="11"/>
      <color rgb="FF34393A"/>
      <name val="Arial"/>
      <family val="2"/>
      <scheme val="minor"/>
    </font>
    <font>
      <b/>
      <i/>
      <sz val="11"/>
      <color rgb="FF34393A"/>
      <name val="Arial"/>
      <family val="2"/>
      <scheme val="minor"/>
    </font>
    <font>
      <b/>
      <sz val="11"/>
      <color rgb="FF34393A"/>
      <name val="Arial"/>
      <family val="2"/>
      <scheme val="minor"/>
    </font>
    <font>
      <sz val="11"/>
      <color rgb="FF7F7F7F"/>
      <name val="Arial"/>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right/>
      <top style="medium">
        <color theme="2"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11" fillId="0" borderId="0" applyNumberFormat="0" applyFill="0" applyBorder="0" applyProtection="0"/>
    <xf numFmtId="0" fontId="11" fillId="0" borderId="0" applyNumberFormat="0" applyFill="0" applyBorder="0" applyProtection="0"/>
    <xf numFmtId="0" fontId="11" fillId="0" borderId="0" applyNumberFormat="0" applyFill="0" applyBorder="0" applyProtection="0"/>
    <xf numFmtId="0" fontId="7" fillId="0" borderId="0" applyNumberFormat="0" applyFill="0" applyBorder="0" applyAlignment="0" applyProtection="0"/>
    <xf numFmtId="0" fontId="2" fillId="0" borderId="0" applyNumberFormat="0" applyFill="0" applyBorder="0" applyProtection="0"/>
    <xf numFmtId="0" fontId="10" fillId="0" borderId="1">
      <alignment horizontal="left" vertical="center"/>
    </xf>
    <xf numFmtId="0" fontId="3" fillId="0" borderId="0"/>
    <xf numFmtId="3" fontId="3" fillId="0" borderId="0">
      <alignment horizontal="right"/>
    </xf>
    <xf numFmtId="3" fontId="3" fillId="0" borderId="0">
      <alignment horizontal="right"/>
    </xf>
    <xf numFmtId="44" fontId="3" fillId="0" borderId="0" applyFont="0" applyFill="0" applyBorder="0" applyAlignment="0" applyProtection="0"/>
  </cellStyleXfs>
  <cellXfs count="70">
    <xf numFmtId="0" fontId="0" fillId="0" borderId="0" xfId="0"/>
    <xf numFmtId="0" fontId="6" fillId="0" borderId="0" xfId="1" applyAlignment="1">
      <alignment vertical="center"/>
    </xf>
    <xf numFmtId="3" fontId="0" fillId="0" borderId="0" xfId="0" applyNumberFormat="1"/>
    <xf numFmtId="0" fontId="1" fillId="0" borderId="0" xfId="0" applyFont="1"/>
    <xf numFmtId="0" fontId="6" fillId="0" borderId="0" xfId="1" applyAlignment="1">
      <alignment horizontal="left" vertical="center"/>
    </xf>
    <xf numFmtId="0" fontId="2" fillId="0" borderId="0" xfId="6"/>
    <xf numFmtId="0" fontId="10" fillId="0" borderId="1" xfId="7">
      <alignment horizontal="left" vertical="center"/>
    </xf>
    <xf numFmtId="0" fontId="11" fillId="0" borderId="0" xfId="2"/>
    <xf numFmtId="0" fontId="7" fillId="0" borderId="0" xfId="5"/>
    <xf numFmtId="0" fontId="4" fillId="0" borderId="0" xfId="6" applyFont="1" applyAlignment="1">
      <alignment horizontal="left"/>
    </xf>
    <xf numFmtId="0" fontId="0" fillId="0" borderId="0" xfId="0" applyNumberFormat="1"/>
    <xf numFmtId="0" fontId="0" fillId="0" borderId="2" xfId="8" applyFont="1" applyFill="1" applyBorder="1"/>
    <xf numFmtId="0" fontId="0" fillId="0" borderId="2" xfId="8" applyFont="1" applyBorder="1"/>
    <xf numFmtId="0" fontId="0" fillId="0" borderId="3" xfId="8" applyFont="1" applyBorder="1"/>
    <xf numFmtId="0" fontId="0" fillId="0" borderId="3" xfId="8" applyFont="1" applyFill="1" applyBorder="1"/>
    <xf numFmtId="3" fontId="0" fillId="0" borderId="0" xfId="0" applyNumberFormat="1" applyFont="1"/>
    <xf numFmtId="0" fontId="0" fillId="0" borderId="0" xfId="0" applyFont="1"/>
    <xf numFmtId="0" fontId="6" fillId="0" borderId="0" xfId="1" applyFont="1" applyAlignment="1">
      <alignment horizontal="left" vertical="center"/>
    </xf>
    <xf numFmtId="0" fontId="7" fillId="0" borderId="0" xfId="5" applyFont="1"/>
    <xf numFmtId="0" fontId="10" fillId="0" borderId="1" xfId="7" applyFont="1">
      <alignment horizontal="left" vertical="center"/>
    </xf>
    <xf numFmtId="3" fontId="5" fillId="2" borderId="0" xfId="9" applyFont="1" applyFill="1" applyBorder="1">
      <alignment horizontal="right"/>
    </xf>
    <xf numFmtId="3" fontId="5" fillId="2" borderId="0" xfId="10" applyFont="1" applyFill="1" applyBorder="1">
      <alignment horizontal="right"/>
    </xf>
    <xf numFmtId="3" fontId="12" fillId="0" borderId="3" xfId="9" applyFont="1" applyFill="1" applyBorder="1" applyProtection="1">
      <alignment horizontal="right"/>
      <protection locked="0"/>
    </xf>
    <xf numFmtId="3" fontId="12" fillId="0" borderId="3" xfId="10" applyFont="1" applyBorder="1">
      <alignment horizontal="right"/>
    </xf>
    <xf numFmtId="3" fontId="12" fillId="0" borderId="2" xfId="9" applyFont="1" applyFill="1" applyBorder="1" applyProtection="1">
      <alignment horizontal="right"/>
      <protection locked="0"/>
    </xf>
    <xf numFmtId="3" fontId="12" fillId="0" borderId="2" xfId="10" applyFont="1" applyFill="1" applyBorder="1">
      <alignment horizontal="right"/>
    </xf>
    <xf numFmtId="0" fontId="5" fillId="0" borderId="0" xfId="8" applyFont="1" applyFill="1"/>
    <xf numFmtId="3" fontId="12" fillId="0" borderId="0" xfId="9" applyFont="1" applyFill="1">
      <alignment horizontal="right"/>
    </xf>
    <xf numFmtId="3" fontId="12" fillId="0" borderId="0" xfId="10" applyFont="1" applyFill="1">
      <alignment horizontal="right"/>
    </xf>
    <xf numFmtId="3" fontId="12" fillId="0" borderId="3" xfId="10" applyFont="1" applyFill="1" applyBorder="1">
      <alignment horizontal="right"/>
    </xf>
    <xf numFmtId="3" fontId="12" fillId="0" borderId="3" xfId="9" applyFont="1" applyBorder="1" applyProtection="1">
      <alignment horizontal="right"/>
      <protection locked="0"/>
    </xf>
    <xf numFmtId="3" fontId="12" fillId="0" borderId="2" xfId="9" applyFont="1" applyBorder="1" applyProtection="1">
      <alignment horizontal="right"/>
      <protection locked="0"/>
    </xf>
    <xf numFmtId="3" fontId="12" fillId="0" borderId="2" xfId="10" applyFont="1" applyBorder="1">
      <alignment horizontal="right"/>
    </xf>
    <xf numFmtId="0" fontId="13" fillId="2" borderId="0" xfId="8" applyFont="1" applyFill="1" applyBorder="1"/>
    <xf numFmtId="0" fontId="14" fillId="0" borderId="0" xfId="0" applyFont="1" applyAlignment="1">
      <alignment horizontal="center"/>
    </xf>
    <xf numFmtId="164" fontId="0" fillId="0" borderId="0" xfId="11" applyNumberFormat="1" applyFont="1"/>
    <xf numFmtId="0" fontId="15" fillId="0" borderId="0" xfId="2" applyFont="1" applyBorder="1"/>
    <xf numFmtId="0" fontId="15" fillId="0" borderId="0" xfId="2" applyFont="1"/>
    <xf numFmtId="0" fontId="17" fillId="0" borderId="0" xfId="0" applyFont="1" applyBorder="1"/>
    <xf numFmtId="44" fontId="17" fillId="0" borderId="0" xfId="11" applyFont="1" applyBorder="1"/>
    <xf numFmtId="0" fontId="9" fillId="0" borderId="2" xfId="8" applyFont="1" applyBorder="1"/>
    <xf numFmtId="3" fontId="18" fillId="0" borderId="2" xfId="9" applyFont="1" applyBorder="1" applyProtection="1">
      <alignment horizontal="right"/>
      <protection locked="0"/>
    </xf>
    <xf numFmtId="3" fontId="18" fillId="0" borderId="2" xfId="10" applyFont="1" applyBorder="1">
      <alignment horizontal="right"/>
    </xf>
    <xf numFmtId="0" fontId="9" fillId="0" borderId="0" xfId="0" applyFont="1" applyAlignment="1">
      <alignment horizontal="center"/>
    </xf>
    <xf numFmtId="3" fontId="8" fillId="0" borderId="2" xfId="9" applyFont="1" applyBorder="1">
      <alignment horizontal="right"/>
    </xf>
    <xf numFmtId="3" fontId="8" fillId="0" borderId="2" xfId="10" applyFont="1" applyBorder="1">
      <alignment horizontal="right"/>
    </xf>
    <xf numFmtId="164" fontId="17" fillId="0" borderId="0" xfId="11" applyNumberFormat="1" applyFont="1" applyBorder="1"/>
    <xf numFmtId="164" fontId="14" fillId="0" borderId="0" xfId="11" applyNumberFormat="1" applyFont="1" applyBorder="1"/>
    <xf numFmtId="0" fontId="21" fillId="0" borderId="0" xfId="0" applyFont="1"/>
    <xf numFmtId="49" fontId="15" fillId="0" borderId="0" xfId="2" applyNumberFormat="1" applyFont="1" applyAlignment="1">
      <alignment horizontal="left" vertical="top"/>
    </xf>
    <xf numFmtId="49" fontId="20" fillId="0" borderId="0" xfId="0" applyNumberFormat="1" applyFont="1" applyAlignment="1">
      <alignment horizontal="left" vertical="top" wrapText="1"/>
    </xf>
    <xf numFmtId="49" fontId="22" fillId="0" borderId="0" xfId="0" applyNumberFormat="1" applyFont="1" applyAlignment="1">
      <alignment horizontal="left" vertical="top" wrapText="1"/>
    </xf>
    <xf numFmtId="49" fontId="16" fillId="0" borderId="0" xfId="3" applyNumberFormat="1" applyFont="1" applyAlignment="1">
      <alignment horizontal="left" vertical="top"/>
    </xf>
    <xf numFmtId="49" fontId="19" fillId="0" borderId="0" xfId="0" applyNumberFormat="1" applyFont="1" applyAlignment="1">
      <alignment horizontal="left" vertical="top" wrapText="1"/>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5" applyFont="1" applyAlignment="1" applyProtection="1">
      <alignment vertical="center"/>
      <protection locked="0"/>
    </xf>
    <xf numFmtId="0" fontId="28" fillId="0" borderId="0" xfId="5" applyFont="1" applyAlignment="1">
      <alignment vertical="center"/>
    </xf>
    <xf numFmtId="49" fontId="20" fillId="0" borderId="0" xfId="0" applyNumberFormat="1" applyFont="1" applyBorder="1" applyAlignment="1">
      <alignment horizontal="left" vertical="top" wrapText="1"/>
    </xf>
    <xf numFmtId="0" fontId="29" fillId="0" borderId="0" xfId="2" applyFont="1" applyBorder="1"/>
    <xf numFmtId="0" fontId="0" fillId="0" borderId="0" xfId="0" applyBorder="1"/>
    <xf numFmtId="0" fontId="21" fillId="0" borderId="0" xfId="0" applyFont="1" applyBorder="1"/>
    <xf numFmtId="0" fontId="30" fillId="0" borderId="0" xfId="0" applyFont="1" applyBorder="1" applyAlignment="1">
      <alignment vertical="center" wrapText="1"/>
    </xf>
    <xf numFmtId="0" fontId="31" fillId="0" borderId="0" xfId="0" applyFont="1" applyBorder="1" applyAlignment="1">
      <alignment vertical="center" wrapText="1"/>
    </xf>
    <xf numFmtId="0" fontId="33" fillId="0" borderId="0" xfId="0" applyFont="1" applyBorder="1" applyAlignment="1">
      <alignment vertical="center" wrapText="1"/>
    </xf>
    <xf numFmtId="0" fontId="30" fillId="0" borderId="0" xfId="0" applyFont="1" applyBorder="1" applyAlignment="1">
      <alignment vertical="top" wrapText="1"/>
    </xf>
    <xf numFmtId="0" fontId="34" fillId="0" borderId="0" xfId="0" applyFont="1" applyBorder="1" applyAlignment="1">
      <alignment vertical="center" wrapText="1"/>
    </xf>
  </cellXfs>
  <cellStyles count="12">
    <cellStyle name="Amounts" xfId="9"/>
    <cellStyle name="Currency" xfId="11" builtinId="4"/>
    <cellStyle name="Explanatory Text" xfId="6" builtinId="53" customBuiltin="1"/>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Table Details" xfId="8"/>
    <cellStyle name="Title" xfId="1" builtinId="15" customBuiltin="1"/>
    <cellStyle name="Variance" xfId="10"/>
    <cellStyle name="Year" xfId="7"/>
  </cellStyles>
  <dxfs count="38">
    <dxf>
      <font>
        <b/>
        <i val="0"/>
        <strike val="0"/>
        <condense val="0"/>
        <extend val="0"/>
        <outline val="0"/>
        <shadow val="0"/>
        <u val="none"/>
        <vertAlign val="baseline"/>
        <sz val="13"/>
        <color theme="1"/>
        <name val="Arial"/>
        <scheme val="minor"/>
      </font>
      <numFmt numFmtId="164" formatCode="_-&quot;$&quot;* #,##0_-;\-&quot;$&quot;* #,##0_-;_-&quot;$&quot;* &quot;-&quot;??_-;_-@_-"/>
      <border diagonalUp="0" diagonalDown="0" outline="0">
        <left/>
        <right/>
        <top/>
        <bottom/>
      </border>
    </dxf>
    <dxf>
      <font>
        <b val="0"/>
        <strike val="0"/>
        <outline val="0"/>
        <shadow val="0"/>
        <u val="none"/>
        <vertAlign val="baseline"/>
        <color theme="1"/>
        <name val="Arial"/>
        <scheme val="none"/>
      </font>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3"/>
        <color theme="1"/>
        <name val="Arial"/>
        <scheme val="minor"/>
      </font>
      <numFmt numFmtId="164" formatCode="_-&quot;$&quot;* #,##0_-;\-&quot;$&quot;* #,##0_-;_-&quot;$&quot;* &quot;-&quot;??_-;_-@_-"/>
      <border diagonalUp="0" diagonalDown="0" outline="0">
        <left/>
        <right/>
        <top/>
        <bottom/>
      </border>
    </dxf>
    <dxf>
      <font>
        <b val="0"/>
        <strike val="0"/>
        <outline val="0"/>
        <shadow val="0"/>
        <u val="none"/>
        <vertAlign val="baseline"/>
        <color theme="1"/>
        <name val="Arial"/>
        <scheme val="none"/>
      </font>
      <border diagonalUp="0" diagonalDown="0" outline="0">
        <left/>
        <right/>
        <top style="thin">
          <color indexed="64"/>
        </top>
        <bottom style="thin">
          <color indexed="64"/>
        </bottom>
      </border>
    </dxf>
    <dxf>
      <font>
        <b/>
        <i val="0"/>
        <strike val="0"/>
        <condense val="0"/>
        <extend val="0"/>
        <outline val="0"/>
        <shadow val="0"/>
        <u val="none"/>
        <vertAlign val="baseline"/>
        <sz val="13"/>
        <color theme="1"/>
        <name val="Arial"/>
        <scheme val="minor"/>
      </font>
      <numFmt numFmtId="164" formatCode="_-&quot;$&quot;* #,##0_-;\-&quot;$&quot;* #,##0_-;_-&quot;$&quot;* &quot;-&quot;??_-;_-@_-"/>
      <border diagonalUp="0" diagonalDown="0" outline="0">
        <left/>
        <right/>
        <top/>
        <bottom/>
      </border>
    </dxf>
    <dxf>
      <font>
        <b val="0"/>
        <strike val="0"/>
        <outline val="0"/>
        <shadow val="0"/>
        <u val="none"/>
        <vertAlign val="baseline"/>
        <color theme="1"/>
        <name val="Arial"/>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3"/>
        <color theme="1"/>
        <name val="Arial"/>
        <scheme val="minor"/>
      </font>
      <border diagonalUp="0" diagonalDown="0" outline="0">
        <left/>
        <right/>
        <top/>
        <bottom/>
      </border>
    </dxf>
    <dxf>
      <font>
        <strike val="0"/>
        <outline val="0"/>
        <shadow val="0"/>
        <u val="none"/>
        <vertAlign val="baseline"/>
        <color theme="1"/>
        <name val="Arial"/>
      </font>
      <border diagonalUp="0" diagonalDown="0" outline="0">
        <left style="thin">
          <color indexed="64"/>
        </left>
        <right/>
        <top style="thin">
          <color indexed="64"/>
        </top>
        <bottom style="thin">
          <color indexed="64"/>
        </bottom>
      </border>
    </dxf>
    <dxf>
      <font>
        <strike val="0"/>
        <outline val="0"/>
        <shadow val="0"/>
        <u val="none"/>
        <vertAlign val="baseline"/>
        <sz val="13"/>
        <color auto="1"/>
        <name val="Arial"/>
        <scheme val="minor"/>
      </font>
    </dxf>
    <dxf>
      <font>
        <b/>
        <i val="0"/>
        <strike val="0"/>
        <condense val="0"/>
        <extend val="0"/>
        <outline val="0"/>
        <shadow val="0"/>
        <u val="none"/>
        <vertAlign val="baseline"/>
        <sz val="13"/>
        <color theme="1"/>
        <name val="Arial"/>
        <scheme val="none"/>
      </font>
      <numFmt numFmtId="164" formatCode="_-&quot;$&quot;* #,##0_-;\-&quot;$&quot;* #,##0_-;_-&quot;$&quot;* &quot;-&quot;??_-;_-@_-"/>
      <border diagonalUp="0" diagonalDown="0" outline="0">
        <left/>
        <right/>
        <top/>
        <bottom/>
      </border>
    </dxf>
    <dxf>
      <font>
        <strike val="0"/>
        <outline val="0"/>
        <shadow val="0"/>
        <u val="none"/>
        <vertAlign val="baseline"/>
        <name val="Arial"/>
        <scheme val="none"/>
      </font>
      <numFmt numFmtId="3" formatCode="#,##0"/>
    </dxf>
    <dxf>
      <font>
        <b/>
        <i val="0"/>
        <strike val="0"/>
        <condense val="0"/>
        <extend val="0"/>
        <outline val="0"/>
        <shadow val="0"/>
        <u val="none"/>
        <vertAlign val="baseline"/>
        <sz val="13"/>
        <color theme="1"/>
        <name val="Arial"/>
        <scheme val="none"/>
      </font>
      <numFmt numFmtId="164" formatCode="_-&quot;$&quot;* #,##0_-;\-&quot;$&quot;* #,##0_-;_-&quot;$&quot;* &quot;-&quot;??_-;_-@_-"/>
      <border diagonalUp="0" diagonalDown="0" outline="0">
        <left/>
        <right/>
        <top/>
        <bottom/>
      </border>
    </dxf>
    <dxf>
      <font>
        <strike val="0"/>
        <outline val="0"/>
        <shadow val="0"/>
        <u val="none"/>
        <vertAlign val="baseline"/>
        <name val="Arial"/>
        <scheme val="none"/>
      </font>
    </dxf>
    <dxf>
      <font>
        <b/>
        <i val="0"/>
        <strike val="0"/>
        <condense val="0"/>
        <extend val="0"/>
        <outline val="0"/>
        <shadow val="0"/>
        <u val="none"/>
        <vertAlign val="baseline"/>
        <sz val="13"/>
        <color theme="1"/>
        <name val="Arial"/>
        <scheme val="none"/>
      </font>
      <numFmt numFmtId="164" formatCode="_-&quot;$&quot;* #,##0_-;\-&quot;$&quot;* #,##0_-;_-&quot;$&quot;* &quot;-&quot;??_-;_-@_-"/>
      <border diagonalUp="0" diagonalDown="0" outline="0">
        <left/>
        <right/>
        <top/>
        <bottom/>
      </border>
    </dxf>
    <dxf>
      <font>
        <strike val="0"/>
        <outline val="0"/>
        <shadow val="0"/>
        <u val="none"/>
        <vertAlign val="baseline"/>
        <name val="Arial"/>
        <scheme val="none"/>
      </font>
    </dxf>
    <dxf>
      <font>
        <b/>
        <i val="0"/>
        <strike val="0"/>
        <condense val="0"/>
        <extend val="0"/>
        <outline val="0"/>
        <shadow val="0"/>
        <u val="none"/>
        <vertAlign val="baseline"/>
        <sz val="12"/>
        <color rgb="FF34393A"/>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3"/>
        <color theme="1"/>
        <name val="Arial"/>
        <scheme val="minor"/>
      </font>
      <border diagonalUp="0" diagonalDown="0" outline="0">
        <left/>
        <right/>
        <top/>
        <bottom/>
      </border>
    </dxf>
    <dxf>
      <font>
        <strike val="0"/>
        <outline val="0"/>
        <shadow val="0"/>
        <u val="none"/>
        <vertAlign val="baseline"/>
        <color theme="1"/>
        <name val="Arial"/>
      </font>
    </dxf>
    <dxf>
      <font>
        <b/>
        <i val="0"/>
        <strike val="0"/>
        <condense val="0"/>
        <extend val="0"/>
        <outline val="0"/>
        <shadow val="0"/>
        <u val="none"/>
        <vertAlign val="baseline"/>
        <sz val="13"/>
        <color theme="1"/>
        <name val="Arial"/>
        <scheme val="minor"/>
      </font>
      <border diagonalUp="0" diagonalDown="0" outline="0">
        <left/>
        <right/>
        <top/>
        <bottom/>
      </border>
    </dxf>
    <dxf>
      <font>
        <strike val="0"/>
        <outline val="0"/>
        <shadow val="0"/>
        <u val="none"/>
        <vertAlign val="baseline"/>
        <color theme="1"/>
        <name val="Arial"/>
      </font>
    </dxf>
    <dxf>
      <font>
        <b/>
        <i val="0"/>
        <strike val="0"/>
        <condense val="0"/>
        <extend val="0"/>
        <outline val="0"/>
        <shadow val="0"/>
        <u val="none"/>
        <vertAlign val="baseline"/>
        <sz val="13"/>
        <color theme="1"/>
        <name val="Arial"/>
        <scheme val="minor"/>
      </font>
      <border diagonalUp="0" diagonalDown="0" outline="0">
        <left/>
        <right/>
        <top/>
        <bottom/>
      </border>
    </dxf>
    <dxf>
      <font>
        <strike val="0"/>
        <outline val="0"/>
        <shadow val="0"/>
        <u val="none"/>
        <vertAlign val="baseline"/>
        <color theme="1"/>
        <name val="Arial"/>
      </font>
    </dxf>
    <dxf>
      <font>
        <b/>
        <i val="0"/>
        <strike val="0"/>
        <condense val="0"/>
        <extend val="0"/>
        <outline val="0"/>
        <shadow val="0"/>
        <u val="none"/>
        <vertAlign val="baseline"/>
        <sz val="13"/>
        <color theme="1"/>
        <name val="Arial"/>
        <scheme val="minor"/>
      </font>
      <border diagonalUp="0" diagonalDown="0" outline="0">
        <left/>
        <right/>
        <top/>
        <bottom/>
      </border>
    </dxf>
    <dxf>
      <font>
        <strike val="0"/>
        <outline val="0"/>
        <shadow val="0"/>
        <u val="none"/>
        <vertAlign val="baseline"/>
        <color theme="1"/>
        <name val="Arial"/>
      </font>
    </dxf>
    <dxf>
      <font>
        <strike val="0"/>
        <outline val="0"/>
        <shadow val="0"/>
        <u val="none"/>
        <vertAlign val="baseline"/>
        <sz val="13"/>
        <color theme="1"/>
        <name val="Arial"/>
        <scheme val="minor"/>
      </font>
    </dxf>
    <dxf>
      <font>
        <b/>
        <i val="0"/>
        <color theme="2" tint="-0.749961851863155"/>
      </font>
      <border>
        <top style="thin">
          <color theme="2" tint="-0.499984740745262"/>
        </top>
      </border>
    </dxf>
    <dxf>
      <font>
        <b/>
        <i val="0"/>
        <color theme="5" tint="-0.499984740745262"/>
      </font>
      <border>
        <bottom style="medium">
          <color theme="2" tint="-0.24994659260841701"/>
        </bottom>
      </border>
    </dxf>
    <dxf>
      <font>
        <b/>
        <i val="0"/>
        <color theme="1" tint="0.34998626667073579"/>
      </font>
      <border>
        <top/>
        <bottom/>
      </border>
    </dxf>
    <dxf>
      <font>
        <b/>
        <i val="0"/>
        <color theme="2" tint="-0.749961851863155"/>
      </font>
      <border>
        <top style="thin">
          <color theme="2" tint="-0.499984740745262"/>
        </top>
      </border>
    </dxf>
    <dxf>
      <font>
        <b/>
        <i val="0"/>
        <color theme="6" tint="-0.499984740745262"/>
      </font>
      <border>
        <bottom style="medium">
          <color theme="2" tint="-0.24994659260841701"/>
        </bottom>
      </border>
    </dxf>
    <dxf>
      <font>
        <b/>
        <i val="0"/>
        <color theme="1" tint="0.34998626667073579"/>
      </font>
      <border>
        <top/>
        <bottom/>
      </border>
    </dxf>
    <dxf>
      <font>
        <b/>
        <i val="0"/>
        <color theme="2" tint="-0.749961851863155"/>
      </font>
      <border>
        <top style="thin">
          <color theme="2" tint="-0.499984740745262"/>
        </top>
      </border>
    </dxf>
    <dxf>
      <font>
        <b/>
        <i val="0"/>
        <color theme="4" tint="-0.24994659260841701"/>
      </font>
      <border>
        <bottom style="medium">
          <color theme="2" tint="-0.24994659260841701"/>
        </bottom>
      </border>
    </dxf>
    <dxf>
      <font>
        <b/>
        <i val="0"/>
        <color theme="1" tint="0.34998626667073579"/>
      </font>
      <border>
        <top/>
        <bottom/>
      </border>
    </dxf>
  </dxfs>
  <tableStyles count="3" defaultTableStyle="Family budget cash flow" defaultPivotStyle="PivotStyleLight16">
    <tableStyle name="Family budget cash flow" pivot="0" count="3">
      <tableStyleElement type="wholeTable" dxfId="37"/>
      <tableStyleElement type="headerRow" dxfId="36"/>
      <tableStyleElement type="totalRow" dxfId="35"/>
    </tableStyle>
    <tableStyle name="Family budget monthly expense" pivot="0" count="3">
      <tableStyleElement type="wholeTable" dxfId="34"/>
      <tableStyleElement type="headerRow" dxfId="33"/>
      <tableStyleElement type="totalRow" dxfId="32"/>
    </tableStyle>
    <tableStyle name="Family budget monthly income" pivot="0" count="3">
      <tableStyleElement type="wholeTable" dxfId="31"/>
      <tableStyleElement type="headerRow" dxfId="30"/>
      <tableStyleElement type="totalRow" dxfId="29"/>
    </tableStyle>
  </tableStyles>
  <colors>
    <mruColors>
      <color rgb="FF34393A"/>
      <color rgb="FF59595B"/>
      <color rgb="FF364248"/>
      <color rgb="FF95BC51"/>
      <color rgb="FFC07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28765741589453"/>
          <c:y val="0.13710580090580649"/>
          <c:w val="0.68894258484169146"/>
          <c:h val="0.74505498246072721"/>
        </c:manualLayout>
      </c:layout>
      <c:barChart>
        <c:barDir val="col"/>
        <c:grouping val="clustered"/>
        <c:varyColors val="0"/>
        <c:ser>
          <c:idx val="0"/>
          <c:order val="0"/>
          <c:tx>
            <c:strRef>
              <c:f>'CHART DATA'!$C$3</c:f>
              <c:strCache>
                <c:ptCount val="1"/>
                <c:pt idx="0">
                  <c:v>Projected</c:v>
                </c:pt>
              </c:strCache>
            </c:strRef>
          </c:tx>
          <c:spPr>
            <a:solidFill>
              <a:schemeClr val="accent2"/>
            </a:solidFill>
            <a:ln>
              <a:noFill/>
            </a:ln>
            <a:effectLst/>
          </c:spPr>
          <c:invertIfNegative val="0"/>
          <c:dPt>
            <c:idx val="0"/>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CDD8-4A29-AA76-4E89536BAE58}"/>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CDD8-4A29-AA76-4E89536BAE58}"/>
              </c:ext>
            </c:extLst>
          </c:dPt>
          <c:dPt>
            <c:idx val="2"/>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5-CDD8-4A29-AA76-4E89536BAE58}"/>
              </c:ext>
            </c:extLst>
          </c:dPt>
          <c:cat>
            <c:strRef>
              <c:f>'CHART DATA'!$B$4:$B$6</c:f>
              <c:strCache>
                <c:ptCount val="3"/>
                <c:pt idx="0">
                  <c:v>Cash Flow</c:v>
                </c:pt>
                <c:pt idx="1">
                  <c:v>Monthly Income</c:v>
                </c:pt>
                <c:pt idx="2">
                  <c:v>Monthly Expense</c:v>
                </c:pt>
              </c:strCache>
            </c:strRef>
          </c:cat>
          <c:val>
            <c:numRef>
              <c:f>'CHART DATA'!$C$4:$C$6</c:f>
              <c:numCache>
                <c:formatCode>General</c:formatCode>
                <c:ptCount val="3"/>
                <c:pt idx="0">
                  <c:v>688</c:v>
                </c:pt>
                <c:pt idx="1">
                  <c:v>6425</c:v>
                </c:pt>
                <c:pt idx="2">
                  <c:v>5737</c:v>
                </c:pt>
              </c:numCache>
            </c:numRef>
          </c:val>
          <c:extLst xmlns:c16r2="http://schemas.microsoft.com/office/drawing/2015/06/chart">
            <c:ext xmlns:c16="http://schemas.microsoft.com/office/drawing/2014/chart" uri="{C3380CC4-5D6E-409C-BE32-E72D297353CC}">
              <c16:uniqueId val="{00000006-CDD8-4A29-AA76-4E89536BAE58}"/>
            </c:ext>
          </c:extLst>
        </c:ser>
        <c:ser>
          <c:idx val="1"/>
          <c:order val="1"/>
          <c:tx>
            <c:strRef>
              <c:f>'CHART DATA'!$D$3</c:f>
              <c:strCache>
                <c:ptCount val="1"/>
                <c:pt idx="0">
                  <c:v>Actual</c:v>
                </c:pt>
              </c:strCache>
            </c:strRef>
          </c:tx>
          <c:spPr>
            <a:solidFill>
              <a:schemeClr val="accent4"/>
            </a:solidFill>
            <a:ln>
              <a:noFill/>
            </a:ln>
            <a:effectLst/>
          </c:spPr>
          <c:invertIfNegative val="0"/>
          <c:dPt>
            <c:idx val="0"/>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8-CDD8-4A29-AA76-4E89536BAE58}"/>
              </c:ext>
            </c:extLst>
          </c:dPt>
          <c:dPt>
            <c:idx val="1"/>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A-CDD8-4A29-AA76-4E89536BAE58}"/>
              </c:ext>
            </c:extLst>
          </c:dPt>
          <c:dPt>
            <c:idx val="2"/>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C-CDD8-4A29-AA76-4E89536BAE58}"/>
              </c:ext>
            </c:extLst>
          </c:dPt>
          <c:cat>
            <c:strRef>
              <c:f>'CHART DATA'!$B$4:$B$6</c:f>
              <c:strCache>
                <c:ptCount val="3"/>
                <c:pt idx="0">
                  <c:v>Cash Flow</c:v>
                </c:pt>
                <c:pt idx="1">
                  <c:v>Monthly Income</c:v>
                </c:pt>
                <c:pt idx="2">
                  <c:v>Monthly Expense</c:v>
                </c:pt>
              </c:strCache>
            </c:strRef>
          </c:cat>
          <c:val>
            <c:numRef>
              <c:f>'CHART DATA'!$D$4:$D$6</c:f>
              <c:numCache>
                <c:formatCode>General</c:formatCode>
                <c:ptCount val="3"/>
                <c:pt idx="0">
                  <c:v>1388</c:v>
                </c:pt>
                <c:pt idx="1">
                  <c:v>5700</c:v>
                </c:pt>
                <c:pt idx="2">
                  <c:v>4312</c:v>
                </c:pt>
              </c:numCache>
            </c:numRef>
          </c:val>
          <c:extLst xmlns:c16r2="http://schemas.microsoft.com/office/drawing/2015/06/chart">
            <c:ext xmlns:c16="http://schemas.microsoft.com/office/drawing/2014/chart" uri="{C3380CC4-5D6E-409C-BE32-E72D297353CC}">
              <c16:uniqueId val="{0000000D-CDD8-4A29-AA76-4E89536BAE58}"/>
            </c:ext>
          </c:extLst>
        </c:ser>
        <c:dLbls>
          <c:showLegendKey val="0"/>
          <c:showVal val="0"/>
          <c:showCatName val="0"/>
          <c:showSerName val="0"/>
          <c:showPercent val="0"/>
          <c:showBubbleSize val="0"/>
        </c:dLbls>
        <c:gapWidth val="114"/>
        <c:overlap val="-11"/>
        <c:axId val="156668728"/>
        <c:axId val="156670296"/>
      </c:barChart>
      <c:catAx>
        <c:axId val="156668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bg2">
                    <a:lumMod val="25000"/>
                  </a:schemeClr>
                </a:solidFill>
                <a:latin typeface="+mn-lt"/>
                <a:ea typeface="+mn-ea"/>
                <a:cs typeface="+mn-cs"/>
              </a:defRPr>
            </a:pPr>
            <a:endParaRPr lang="en-US"/>
          </a:p>
        </c:txPr>
        <c:crossAx val="156670296"/>
        <c:crosses val="autoZero"/>
        <c:auto val="1"/>
        <c:lblAlgn val="ctr"/>
        <c:lblOffset val="100"/>
        <c:noMultiLvlLbl val="0"/>
      </c:catAx>
      <c:valAx>
        <c:axId val="15667029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bg2">
                    <a:lumMod val="25000"/>
                  </a:schemeClr>
                </a:solidFill>
                <a:latin typeface="+mj-lt"/>
                <a:ea typeface="+mn-ea"/>
                <a:cs typeface="+mn-cs"/>
              </a:defRPr>
            </a:pPr>
            <a:endParaRPr lang="en-US"/>
          </a:p>
        </c:txPr>
        <c:crossAx val="15666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4524376</xdr:colOff>
      <xdr:row>0</xdr:row>
      <xdr:rowOff>0</xdr:rowOff>
    </xdr:from>
    <xdr:to>
      <xdr:col>2</xdr:col>
      <xdr:colOff>40447</xdr:colOff>
      <xdr:row>1</xdr:row>
      <xdr:rowOff>116750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6376" y="0"/>
          <a:ext cx="2297871"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895350</xdr:colOff>
      <xdr:row>3</xdr:row>
      <xdr:rowOff>190500</xdr:rowOff>
    </xdr:from>
    <xdr:to>
      <xdr:col>5</xdr:col>
      <xdr:colOff>0</xdr:colOff>
      <xdr:row>4</xdr:row>
      <xdr:rowOff>2675792</xdr:rowOff>
    </xdr:to>
    <xdr:graphicFrame macro="">
      <xdr:nvGraphicFramePr>
        <xdr:cNvPr id="3" name="Budget Chart" descr="A chart showing the comparison of Actual and Projected Cash Flow, Monthly Income and Monthly Expense">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4524376</xdr:colOff>
      <xdr:row>0</xdr:row>
      <xdr:rowOff>0</xdr:rowOff>
    </xdr:from>
    <xdr:to>
      <xdr:col>2</xdr:col>
      <xdr:colOff>40447</xdr:colOff>
      <xdr:row>1</xdr:row>
      <xdr:rowOff>116750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6376" y="0"/>
          <a:ext cx="2326446" cy="726350"/>
        </a:xfrm>
        <a:prstGeom prst="rect">
          <a:avLst/>
        </a:prstGeom>
      </xdr:spPr>
    </xdr:pic>
    <xdr:clientData/>
  </xdr:twoCellAnchor>
</xdr:wsDr>
</file>

<file path=xl/tables/table1.xml><?xml version="1.0" encoding="utf-8"?>
<table xmlns="http://schemas.openxmlformats.org/spreadsheetml/2006/main" id="5" name="Income" displayName="Income" ref="B5:E9" totalsRowCount="1" totalsRowDxfId="28">
  <autoFilter ref="B5:E8"/>
  <tableColumns count="4">
    <tableColumn id="1" name="Monthly Income (enter Net Income)" totalsRowLabel="Total Income" dataDxfId="27" totalsRowDxfId="26" dataCellStyle="Table Details"/>
    <tableColumn id="3" name="Prior" totalsRowFunction="sum" dataDxfId="25" totalsRowDxfId="24" dataCellStyle="Currency"/>
    <tableColumn id="4" name="Current" totalsRowFunction="sum" dataDxfId="23" totalsRowDxfId="22" dataCellStyle="Currency"/>
    <tableColumn id="5" name="Variance" totalsRowFunction="sum" dataDxfId="21" totalsRowDxfId="20" dataCellStyle="Currency">
      <calculatedColumnFormula>Income[[#This Row],[Current]]-Income[[#This Row],[Prior]]</calculatedColumnFormula>
    </tableColumn>
  </tableColumns>
  <tableStyleInfo name="Family budget monthly income" showFirstColumn="0" showLastColumn="0" showRowStripes="1" showColumnStripes="0"/>
  <extLst>
    <ext xmlns:x14="http://schemas.microsoft.com/office/spreadsheetml/2009/9/main" uri="{504A1905-F514-4f6f-8877-14C23A59335A}">
      <x14:table altTextSummary="Enter Monthly Income items for Projected and Actual income in this table. Variance is automatically calculated"/>
    </ext>
  </extLst>
</table>
</file>

<file path=xl/tables/table2.xml><?xml version="1.0" encoding="utf-8"?>
<table xmlns="http://schemas.openxmlformats.org/spreadsheetml/2006/main" id="9" name="Expense" displayName="Expense" ref="B5:E52" totalsRowCount="1" headerRowDxfId="19" dataDxfId="18" totalsRowDxfId="17">
  <autoFilter ref="B5:E51"/>
  <tableColumns count="4">
    <tableColumn id="1" name="Monthly Expense" totalsRowLabel="Total Available" dataDxfId="16" totalsRowDxfId="15" dataCellStyle="Table Details"/>
    <tableColumn id="3" name="Prior" totalsRowFunction="sum" dataDxfId="14" totalsRowDxfId="13" dataCellStyle="Currency"/>
    <tableColumn id="4" name="Current" totalsRowFunction="sum" dataDxfId="12" totalsRowDxfId="11" dataCellStyle="Currency"/>
    <tableColumn id="5" name="Variance" totalsRowFunction="sum" dataDxfId="10" totalsRowDxfId="9" dataCellStyle="Currency">
      <calculatedColumnFormula>Expense[[#This Row],[Current]]-Expense[[#This Row],[Prior]]</calculatedColumnFormula>
    </tableColumn>
  </tableColumns>
  <tableStyleInfo name="Family budget monthly expense" showFirstColumn="0" showLastColumn="0" showRowStripes="1" showColumnStripes="0"/>
  <extLst>
    <ext xmlns:x14="http://schemas.microsoft.com/office/spreadsheetml/2009/9/main" uri="{504A1905-F514-4f6f-8877-14C23A59335A}">
      <x14:table altTextSummary="Enter Monthly Expense items for Projected and Actual expenses in this table. Variance is automatically calculated"/>
    </ext>
  </extLst>
</table>
</file>

<file path=xl/tables/table3.xml><?xml version="1.0" encoding="utf-8"?>
<table xmlns="http://schemas.openxmlformats.org/spreadsheetml/2006/main" id="1" name="CashFlow" displayName="CashFlow" ref="B6:E9" totalsRowCount="1" totalsRowDxfId="8">
  <autoFilter ref="B6:E8"/>
  <tableColumns count="4">
    <tableColumn id="1" name="Monthly Budget" totalsRowLabel="Total Cash" dataDxfId="7" totalsRowDxfId="6"/>
    <tableColumn id="3" name="Prior" totalsRowFunction="custom" dataDxfId="5" totalsRowDxfId="4" dataCellStyle="Currency">
      <totalsRowFormula>C7-C8</totalsRowFormula>
    </tableColumn>
    <tableColumn id="4" name="Current" totalsRowFunction="custom" dataDxfId="3" totalsRowDxfId="2" dataCellStyle="Currency">
      <totalsRowFormula>D7-D8</totalsRowFormula>
    </tableColumn>
    <tableColumn id="5" name="Variance" totalsRowFunction="sum" dataDxfId="1" totalsRowDxfId="0" dataCellStyle="Currency">
      <calculatedColumnFormula>Income[[#Totals],[Variance]]</calculatedColumnFormula>
    </tableColumn>
  </tableColumns>
  <tableStyleInfo name="Family budget cash flow" showFirstColumn="0" showLastColumn="0" showRowStripes="0" showColumnStripes="0"/>
  <extLst>
    <ext xmlns:x14="http://schemas.microsoft.com/office/spreadsheetml/2009/9/main" uri="{504A1905-F514-4f6f-8877-14C23A59335A}">
      <x14:table altTextSummary="Projected, Actual, and Variance cash flow are automatically updated in this table"/>
    </ext>
  </extLst>
</table>
</file>

<file path=xl/theme/theme1.xml><?xml version="1.0" encoding="utf-8"?>
<a:theme xmlns:a="http://schemas.openxmlformats.org/drawingml/2006/main" name="Office Theme">
  <a:themeElements>
    <a:clrScheme name="PenFi">
      <a:dk1>
        <a:srgbClr val="34393A"/>
      </a:dk1>
      <a:lt1>
        <a:srgbClr val="FFFFFF"/>
      </a:lt1>
      <a:dk2>
        <a:srgbClr val="364248"/>
      </a:dk2>
      <a:lt2>
        <a:srgbClr val="F5F5F5"/>
      </a:lt2>
      <a:accent1>
        <a:srgbClr val="95BC51"/>
      </a:accent1>
      <a:accent2>
        <a:srgbClr val="863779"/>
      </a:accent2>
      <a:accent3>
        <a:srgbClr val="DDA533"/>
      </a:accent3>
      <a:accent4>
        <a:srgbClr val="87CCA0"/>
      </a:accent4>
      <a:accent5>
        <a:srgbClr val="2BACE2"/>
      </a:accent5>
      <a:accent6>
        <a:srgbClr val="C079B3"/>
      </a:accent6>
      <a:hlink>
        <a:srgbClr val="863779"/>
      </a:hlink>
      <a:folHlink>
        <a:srgbClr val="95BC5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5"/>
  <sheetViews>
    <sheetView showGridLines="0" showRowColHeaders="0" tabSelected="1" showRuler="0" zoomScaleNormal="100" workbookViewId="0"/>
  </sheetViews>
  <sheetFormatPr defaultRowHeight="15.75" x14ac:dyDescent="0.25"/>
  <cols>
    <col min="2" max="2" width="79.44140625" style="50" customWidth="1"/>
  </cols>
  <sheetData>
    <row r="1" spans="2:2" ht="48" customHeight="1" x14ac:dyDescent="0.25"/>
    <row r="2" spans="2:2" ht="18" x14ac:dyDescent="0.25">
      <c r="B2" s="49" t="s">
        <v>57</v>
      </c>
    </row>
    <row r="3" spans="2:2" ht="71.25" x14ac:dyDescent="0.25">
      <c r="B3" s="50" t="s">
        <v>59</v>
      </c>
    </row>
    <row r="4" spans="2:2" s="48" customFormat="1" ht="11.25" x14ac:dyDescent="0.2">
      <c r="B4" s="51"/>
    </row>
    <row r="5" spans="2:2" x14ac:dyDescent="0.25">
      <c r="B5" s="52" t="s">
        <v>60</v>
      </c>
    </row>
    <row r="6" spans="2:2" ht="28.5" x14ac:dyDescent="0.25">
      <c r="B6" s="50" t="s">
        <v>61</v>
      </c>
    </row>
    <row r="7" spans="2:2" s="48" customFormat="1" ht="11.25" x14ac:dyDescent="0.2">
      <c r="B7" s="51"/>
    </row>
    <row r="8" spans="2:2" x14ac:dyDescent="0.25">
      <c r="B8" s="53" t="s">
        <v>7</v>
      </c>
    </row>
    <row r="9" spans="2:2" ht="42.75" x14ac:dyDescent="0.25">
      <c r="B9" s="50" t="s">
        <v>65</v>
      </c>
    </row>
    <row r="10" spans="2:2" ht="28.5" x14ac:dyDescent="0.25">
      <c r="B10" s="50" t="s">
        <v>66</v>
      </c>
    </row>
    <row r="11" spans="2:2" ht="28.5" x14ac:dyDescent="0.25">
      <c r="B11" s="50" t="s">
        <v>67</v>
      </c>
    </row>
    <row r="12" spans="2:2" s="48" customFormat="1" ht="11.25" x14ac:dyDescent="0.2">
      <c r="B12" s="51"/>
    </row>
    <row r="13" spans="2:2" x14ac:dyDescent="0.25">
      <c r="B13" s="53" t="s">
        <v>62</v>
      </c>
    </row>
    <row r="14" spans="2:2" ht="28.5" x14ac:dyDescent="0.25">
      <c r="B14" s="50" t="s">
        <v>68</v>
      </c>
    </row>
    <row r="15" spans="2:2" ht="28.5" x14ac:dyDescent="0.25">
      <c r="B15" s="50" t="s">
        <v>69</v>
      </c>
    </row>
    <row r="16" spans="2:2" s="48" customFormat="1" ht="11.25" x14ac:dyDescent="0.2">
      <c r="B16" s="51"/>
    </row>
    <row r="17" spans="2:2" x14ac:dyDescent="0.25">
      <c r="B17" s="53" t="s">
        <v>58</v>
      </c>
    </row>
    <row r="18" spans="2:2" x14ac:dyDescent="0.25">
      <c r="B18" s="50" t="s">
        <v>70</v>
      </c>
    </row>
    <row r="19" spans="2:2" ht="28.5" x14ac:dyDescent="0.25">
      <c r="B19" s="50" t="s">
        <v>71</v>
      </c>
    </row>
    <row r="20" spans="2:2" s="48" customFormat="1" ht="11.25" x14ac:dyDescent="0.2">
      <c r="B20" s="51"/>
    </row>
    <row r="21" spans="2:2" ht="57" x14ac:dyDescent="0.25">
      <c r="B21" s="50" t="s">
        <v>63</v>
      </c>
    </row>
    <row r="22" spans="2:2" s="48" customFormat="1" ht="11.25" x14ac:dyDescent="0.2">
      <c r="B22" s="51"/>
    </row>
    <row r="23" spans="2:2" ht="57" x14ac:dyDescent="0.25">
      <c r="B23" s="50" t="s">
        <v>64</v>
      </c>
    </row>
    <row r="24" spans="2:2" s="48" customFormat="1" ht="11.25" x14ac:dyDescent="0.2">
      <c r="B24" s="51"/>
    </row>
    <row r="25" spans="2:2" ht="28.5" x14ac:dyDescent="0.25">
      <c r="B25" s="50" t="s">
        <v>72</v>
      </c>
    </row>
  </sheetData>
  <sheetProtection algorithmName="SHA-512" hashValue="yuPo+wubkBfcbonaPoTPEnki+XGSR6jl/wZjs81L6R7b6YFwu+RFkU5VIYMEsHndBJx09oa43DOiU20GIxTniA==" saltValue="X2EDexexi83+A1OkuoLPrg==" spinCount="100000" sheet="1" objects="1" scenarios="1" selectLockedCells="1" selectUnlockedCells="1"/>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E9"/>
  <sheetViews>
    <sheetView showGridLines="0" zoomScaleNormal="100" workbookViewId="0">
      <selection activeCell="C6" sqref="C6"/>
    </sheetView>
  </sheetViews>
  <sheetFormatPr defaultRowHeight="17.25" customHeight="1" x14ac:dyDescent="0.25"/>
  <cols>
    <col min="1" max="1" width="2.77734375" customWidth="1"/>
    <col min="2" max="2" width="44.44140625" customWidth="1"/>
    <col min="3" max="3" width="18.109375" customWidth="1"/>
    <col min="4" max="5" width="14.33203125" style="2" customWidth="1"/>
    <col min="6" max="6" width="2.77734375" customWidth="1"/>
  </cols>
  <sheetData>
    <row r="1" spans="2:5" ht="23.25" customHeight="1" x14ac:dyDescent="0.25">
      <c r="B1" s="60" t="str">
        <f>Name</f>
        <v>Your Name Here</v>
      </c>
      <c r="C1" s="2"/>
    </row>
    <row r="2" spans="2:5" ht="46.5" customHeight="1" x14ac:dyDescent="0.25">
      <c r="B2" s="4" t="str">
        <f>BudgetTitle</f>
        <v>Budget Calculator</v>
      </c>
      <c r="C2" s="10"/>
    </row>
    <row r="3" spans="2:5" ht="21" thickBot="1" x14ac:dyDescent="0.35">
      <c r="B3" s="8" t="str">
        <f ca="1">Month</f>
        <v>April</v>
      </c>
      <c r="C3" s="2"/>
    </row>
    <row r="4" spans="2:5" ht="20.25" x14ac:dyDescent="0.25">
      <c r="B4" s="6">
        <f ca="1">Year</f>
        <v>2020</v>
      </c>
      <c r="C4" s="2"/>
    </row>
    <row r="5" spans="2:5" ht="45" customHeight="1" x14ac:dyDescent="0.25">
      <c r="B5" s="37" t="s">
        <v>56</v>
      </c>
      <c r="C5" s="58" t="s">
        <v>55</v>
      </c>
      <c r="D5" s="57" t="s">
        <v>19</v>
      </c>
      <c r="E5" s="43" t="s">
        <v>3</v>
      </c>
    </row>
    <row r="6" spans="2:5" ht="17.25" customHeight="1" x14ac:dyDescent="0.25">
      <c r="B6" s="40" t="s">
        <v>8</v>
      </c>
      <c r="C6" s="41">
        <v>4000</v>
      </c>
      <c r="D6" s="41">
        <v>4000</v>
      </c>
      <c r="E6" s="42">
        <f>Income[[#This Row],[Current]]-Income[[#This Row],[Prior]]</f>
        <v>0</v>
      </c>
    </row>
    <row r="7" spans="2:5" ht="17.25" customHeight="1" x14ac:dyDescent="0.25">
      <c r="B7" s="40" t="s">
        <v>9</v>
      </c>
      <c r="C7" s="41">
        <v>2125</v>
      </c>
      <c r="D7" s="41">
        <v>1100</v>
      </c>
      <c r="E7" s="42">
        <f>Income[[#This Row],[Current]]-Income[[#This Row],[Prior]]</f>
        <v>-1025</v>
      </c>
    </row>
    <row r="8" spans="2:5" ht="17.25" customHeight="1" x14ac:dyDescent="0.25">
      <c r="B8" s="40" t="s">
        <v>10</v>
      </c>
      <c r="C8" s="41">
        <v>300</v>
      </c>
      <c r="D8" s="41">
        <v>600</v>
      </c>
      <c r="E8" s="42">
        <f>Income[[#This Row],[Current]]-Income[[#This Row],[Prior]]</f>
        <v>300</v>
      </c>
    </row>
    <row r="9" spans="2:5" ht="17.25" customHeight="1" x14ac:dyDescent="0.25">
      <c r="B9" s="38" t="s">
        <v>4</v>
      </c>
      <c r="C9" s="39">
        <f>SUBTOTAL(109,Income[Prior])</f>
        <v>6425</v>
      </c>
      <c r="D9" s="39">
        <f>SUBTOTAL(109,Income[Current])</f>
        <v>5700</v>
      </c>
      <c r="E9" s="39">
        <f>SUBTOTAL(109,Income[Variance])</f>
        <v>-725</v>
      </c>
    </row>
  </sheetData>
  <sheetProtection algorithmName="SHA-512" hashValue="sstp+F9blg126dpakIYby48pq5l/gy2nluoybaGDTJ5RmCg+ufEkX1ZMC7EZ5CbzvMx8nnjc1O3F/A/44qvK+A==" saltValue="PP4tymkCa+WKjZSLwJ66+w==" spinCount="100000" sheet="1" objects="1" scenarios="1" selectLockedCells="1"/>
  <dataValidations count="9">
    <dataValidation allowBlank="1" showInputMessage="1" showErrorMessage="1" prompt="Variance is automatically calculated, and icon is updated in this column under this heading" sqref="E5"/>
    <dataValidation allowBlank="1" showInputMessage="1" showErrorMessage="1" prompt="Enter Monthly Income items in this column under this heading. Use heading filters to find specific entries" sqref="B5"/>
    <dataValidation allowBlank="1" showInputMessage="1" showErrorMessage="1" prompt="Year is automatically updated based on year entered in cell B4 in Cash Flow worksheet. Enter income details in table below" sqref="B4"/>
    <dataValidation allowBlank="1" showInputMessage="1" showErrorMessage="1" prompt="Month is automatically updated based on month entered in cell B3 in Cash Flow worksheet" sqref="B3"/>
    <dataValidation allowBlank="1" showInputMessage="1" showErrorMessage="1" prompt="Name is automatically updated based on Name entered in cell B1 in Cash Flow worksheet" sqref="B1"/>
    <dataValidation allowBlank="1" showInputMessage="1" showErrorMessage="1" prompt="Enter details in Income table in this worksheet for tracking Projected and Actual Monthly income" sqref="A1"/>
    <dataValidation allowBlank="1" showInputMessage="1" showErrorMessage="1" prompt="Title is automatically updated based on title entered in cell B2 in Cash Flow worksheet" sqref="B2"/>
    <dataValidation allowBlank="1" showInputMessage="1" showErrorMessage="1" prompt="Enter Actual expense in this column under this heading" sqref="D5"/>
    <dataValidation allowBlank="1" showInputMessage="1" showErrorMessage="1" prompt="Enter Projected expense in this column under this heading" sqref="C5"/>
  </dataValidations>
  <printOptions horizontalCentered="1"/>
  <pageMargins left="0.4" right="0.4" top="0.4" bottom="0.4" header="0.25" footer="0.25"/>
  <pageSetup scale="85" fitToHeight="0" orientation="portrait"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5" id="{6F0DD961-455D-48EE-B855-82B2BFC255F5}">
            <x14:iconSet custom="1">
              <x14:cfvo type="percent">
                <xm:f>0</xm:f>
              </x14:cfvo>
              <x14:cfvo type="num">
                <xm:f>0</xm:f>
              </x14:cfvo>
              <x14:cfvo type="num" gte="0">
                <xm:f>0</xm:f>
              </x14:cfvo>
              <x14:cfIcon iconSet="3TrafficLights1" iconId="0"/>
              <x14:cfIcon iconSet="3TrafficLights1" iconId="1"/>
              <x14:cfIcon iconSet="3TrafficLights1" iconId="2"/>
            </x14:iconSet>
          </x14:cfRule>
          <xm:sqref>E6:E8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B1:E52"/>
  <sheetViews>
    <sheetView showGridLines="0" zoomScaleNormal="100" workbookViewId="0">
      <selection activeCell="C7" sqref="C7"/>
    </sheetView>
  </sheetViews>
  <sheetFormatPr defaultRowHeight="17.25" customHeight="1" x14ac:dyDescent="0.25"/>
  <cols>
    <col min="1" max="1" width="2.77734375" style="16" customWidth="1"/>
    <col min="2" max="2" width="44.44140625" style="16" customWidth="1"/>
    <col min="3" max="3" width="18.109375" style="16" customWidth="1"/>
    <col min="4" max="5" width="14.33203125" style="15" customWidth="1"/>
    <col min="6" max="6" width="2.77734375" style="16" customWidth="1"/>
    <col min="7" max="16384" width="8.88671875" style="16"/>
  </cols>
  <sheetData>
    <row r="1" spans="2:5" ht="23.25" customHeight="1" x14ac:dyDescent="0.25">
      <c r="B1" s="60" t="str">
        <f>Name</f>
        <v>Your Name Here</v>
      </c>
      <c r="C1" s="15"/>
    </row>
    <row r="2" spans="2:5" ht="46.5" customHeight="1" x14ac:dyDescent="0.25">
      <c r="B2" s="17" t="str">
        <f>BudgetTitle</f>
        <v>Budget Calculator</v>
      </c>
      <c r="C2" s="15"/>
    </row>
    <row r="3" spans="2:5" ht="21" thickBot="1" x14ac:dyDescent="0.35">
      <c r="B3" s="18" t="str">
        <f ca="1">Month</f>
        <v>April</v>
      </c>
      <c r="C3" s="15"/>
    </row>
    <row r="4" spans="2:5" ht="20.25" x14ac:dyDescent="0.25">
      <c r="B4" s="19">
        <f ca="1">Year</f>
        <v>2020</v>
      </c>
      <c r="C4" s="15"/>
    </row>
    <row r="5" spans="2:5" ht="45" customHeight="1" x14ac:dyDescent="0.25">
      <c r="B5" s="37" t="s">
        <v>11</v>
      </c>
      <c r="C5" s="56" t="s">
        <v>55</v>
      </c>
      <c r="D5" s="54" t="s">
        <v>19</v>
      </c>
      <c r="E5" s="34" t="s">
        <v>3</v>
      </c>
    </row>
    <row r="6" spans="2:5" ht="17.25" customHeight="1" x14ac:dyDescent="0.25">
      <c r="B6" s="33" t="s">
        <v>22</v>
      </c>
      <c r="C6" s="20"/>
      <c r="D6" s="20"/>
      <c r="E6" s="21"/>
    </row>
    <row r="7" spans="2:5" ht="17.25" customHeight="1" x14ac:dyDescent="0.25">
      <c r="B7" s="14" t="s">
        <v>20</v>
      </c>
      <c r="C7" s="22">
        <v>800</v>
      </c>
      <c r="D7" s="22">
        <v>800</v>
      </c>
      <c r="E7" s="23">
        <f>Expense[[#This Row],[Current]]-Expense[[#This Row],[Prior]]</f>
        <v>0</v>
      </c>
    </row>
    <row r="8" spans="2:5" ht="17.25" customHeight="1" x14ac:dyDescent="0.25">
      <c r="B8" s="11" t="s">
        <v>54</v>
      </c>
      <c r="C8" s="24">
        <v>77</v>
      </c>
      <c r="D8" s="24">
        <v>77</v>
      </c>
      <c r="E8" s="25">
        <f>Expense[[#This Row],[Current]]-Expense[[#This Row],[Prior]]</f>
        <v>0</v>
      </c>
    </row>
    <row r="9" spans="2:5" ht="17.25" customHeight="1" x14ac:dyDescent="0.25">
      <c r="B9" s="11" t="s">
        <v>21</v>
      </c>
      <c r="C9" s="24">
        <v>200</v>
      </c>
      <c r="D9" s="24">
        <v>200</v>
      </c>
      <c r="E9" s="25">
        <f>Expense[[#This Row],[Current]]-Expense[[#This Row],[Prior]]</f>
        <v>0</v>
      </c>
    </row>
    <row r="10" spans="2:5" ht="17.25" customHeight="1" x14ac:dyDescent="0.25">
      <c r="B10" s="11" t="s">
        <v>50</v>
      </c>
      <c r="C10" s="24">
        <v>200</v>
      </c>
      <c r="D10" s="24">
        <v>200</v>
      </c>
      <c r="E10" s="25">
        <f>Expense[[#This Row],[Current]]-Expense[[#This Row],[Prior]]</f>
        <v>0</v>
      </c>
    </row>
    <row r="11" spans="2:5" ht="17.25" customHeight="1" x14ac:dyDescent="0.25">
      <c r="B11" s="11" t="s">
        <v>49</v>
      </c>
      <c r="C11" s="24">
        <v>100</v>
      </c>
      <c r="D11" s="24">
        <v>100</v>
      </c>
      <c r="E11" s="25">
        <f>Expense[[#This Row],[Current]]-Expense[[#This Row],[Prior]]</f>
        <v>0</v>
      </c>
    </row>
    <row r="12" spans="2:5" ht="17.25" customHeight="1" x14ac:dyDescent="0.25">
      <c r="B12" s="11" t="s">
        <v>16</v>
      </c>
      <c r="C12" s="24"/>
      <c r="D12" s="24"/>
      <c r="E12" s="25">
        <f>Expense[[#This Row],[Current]]-Expense[[#This Row],[Prior]]</f>
        <v>0</v>
      </c>
    </row>
    <row r="13" spans="2:5" ht="17.25" customHeight="1" x14ac:dyDescent="0.25">
      <c r="B13" s="26"/>
      <c r="C13" s="27"/>
      <c r="D13" s="27"/>
      <c r="E13" s="28"/>
    </row>
    <row r="14" spans="2:5" ht="17.25" customHeight="1" x14ac:dyDescent="0.25">
      <c r="B14" s="33" t="s">
        <v>24</v>
      </c>
      <c r="C14" s="20"/>
      <c r="D14" s="20"/>
      <c r="E14" s="21"/>
    </row>
    <row r="15" spans="2:5" ht="17.25" customHeight="1" x14ac:dyDescent="0.25">
      <c r="B15" s="14" t="s">
        <v>25</v>
      </c>
      <c r="C15" s="22">
        <v>380</v>
      </c>
      <c r="D15" s="22">
        <v>380</v>
      </c>
      <c r="E15" s="29">
        <f>Expense[[#This Row],[Current]]-Expense[[#This Row],[Prior]]</f>
        <v>0</v>
      </c>
    </row>
    <row r="16" spans="2:5" ht="17.25" customHeight="1" x14ac:dyDescent="0.25">
      <c r="B16" s="11" t="s">
        <v>26</v>
      </c>
      <c r="C16" s="24">
        <v>100</v>
      </c>
      <c r="D16" s="24">
        <v>100</v>
      </c>
      <c r="E16" s="25">
        <f>Expense[[#This Row],[Current]]-Expense[[#This Row],[Prior]]</f>
        <v>0</v>
      </c>
    </row>
    <row r="17" spans="2:5" ht="17.25" customHeight="1" x14ac:dyDescent="0.25">
      <c r="B17" s="11" t="s">
        <v>27</v>
      </c>
      <c r="C17" s="24"/>
      <c r="D17" s="24"/>
      <c r="E17" s="25">
        <f>Expense[[#This Row],[Current]]-Expense[[#This Row],[Prior]]</f>
        <v>0</v>
      </c>
    </row>
    <row r="18" spans="2:5" ht="17.25" customHeight="1" x14ac:dyDescent="0.25">
      <c r="B18" s="26"/>
      <c r="C18" s="27"/>
      <c r="D18" s="27"/>
      <c r="E18" s="28"/>
    </row>
    <row r="19" spans="2:5" ht="17.25" customHeight="1" x14ac:dyDescent="0.25">
      <c r="B19" s="33" t="s">
        <v>23</v>
      </c>
      <c r="C19" s="20"/>
      <c r="D19" s="20"/>
      <c r="E19" s="21"/>
    </row>
    <row r="20" spans="2:5" ht="17.25" customHeight="1" x14ac:dyDescent="0.25">
      <c r="B20" s="13" t="s">
        <v>28</v>
      </c>
      <c r="C20" s="30">
        <v>400</v>
      </c>
      <c r="D20" s="30">
        <v>200</v>
      </c>
      <c r="E20" s="23">
        <f>Expense[[#This Row],[Current]]-Expense[[#This Row],[Prior]]</f>
        <v>-200</v>
      </c>
    </row>
    <row r="21" spans="2:5" ht="17.25" customHeight="1" x14ac:dyDescent="0.25">
      <c r="B21" s="12" t="s">
        <v>29</v>
      </c>
      <c r="C21" s="31">
        <v>200</v>
      </c>
      <c r="D21" s="31">
        <v>100</v>
      </c>
      <c r="E21" s="32">
        <f>Expense[[#This Row],[Current]]-Expense[[#This Row],[Prior]]</f>
        <v>-100</v>
      </c>
    </row>
    <row r="22" spans="2:5" ht="17.25" customHeight="1" x14ac:dyDescent="0.25">
      <c r="B22" s="12" t="s">
        <v>30</v>
      </c>
      <c r="C22" s="31">
        <v>100</v>
      </c>
      <c r="D22" s="31">
        <v>25</v>
      </c>
      <c r="E22" s="32">
        <f>Expense[[#This Row],[Current]]-Expense[[#This Row],[Prior]]</f>
        <v>-75</v>
      </c>
    </row>
    <row r="23" spans="2:5" ht="17.25" customHeight="1" x14ac:dyDescent="0.25">
      <c r="B23" s="26"/>
      <c r="C23" s="27"/>
      <c r="D23" s="27"/>
      <c r="E23" s="28"/>
    </row>
    <row r="24" spans="2:5" ht="17.25" customHeight="1" x14ac:dyDescent="0.25">
      <c r="B24" s="33" t="s">
        <v>31</v>
      </c>
      <c r="C24" s="20"/>
      <c r="D24" s="20"/>
      <c r="E24" s="21"/>
    </row>
    <row r="25" spans="2:5" ht="17.25" customHeight="1" x14ac:dyDescent="0.25">
      <c r="B25" s="14" t="s">
        <v>12</v>
      </c>
      <c r="C25" s="22">
        <v>500</v>
      </c>
      <c r="D25" s="22">
        <v>500</v>
      </c>
      <c r="E25" s="29">
        <f>Expense[[#This Row],[Current]]-Expense[[#This Row],[Prior]]</f>
        <v>0</v>
      </c>
    </row>
    <row r="26" spans="2:5" ht="17.25" customHeight="1" x14ac:dyDescent="0.25">
      <c r="B26" s="12" t="s">
        <v>32</v>
      </c>
      <c r="C26" s="31">
        <v>300</v>
      </c>
      <c r="D26" s="31">
        <v>150</v>
      </c>
      <c r="E26" s="32">
        <f>Expense[[#This Row],[Current]]-Expense[[#This Row],[Prior]]</f>
        <v>-150</v>
      </c>
    </row>
    <row r="27" spans="2:5" ht="17.25" customHeight="1" x14ac:dyDescent="0.25">
      <c r="B27" s="26"/>
      <c r="C27" s="27"/>
      <c r="D27" s="27"/>
      <c r="E27" s="28"/>
    </row>
    <row r="28" spans="2:5" ht="17.25" customHeight="1" x14ac:dyDescent="0.25">
      <c r="B28" s="33" t="s">
        <v>33</v>
      </c>
      <c r="C28" s="20"/>
      <c r="D28" s="20"/>
      <c r="E28" s="21"/>
    </row>
    <row r="29" spans="2:5" ht="17.25" customHeight="1" x14ac:dyDescent="0.25">
      <c r="B29" s="13" t="s">
        <v>34</v>
      </c>
      <c r="C29" s="30"/>
      <c r="D29" s="30"/>
      <c r="E29" s="23">
        <f>Expense[[#This Row],[Current]]-Expense[[#This Row],[Prior]]</f>
        <v>0</v>
      </c>
    </row>
    <row r="30" spans="2:5" ht="17.25" customHeight="1" x14ac:dyDescent="0.25">
      <c r="B30" s="12" t="s">
        <v>13</v>
      </c>
      <c r="C30" s="31">
        <v>600</v>
      </c>
      <c r="D30" s="31">
        <v>200</v>
      </c>
      <c r="E30" s="32">
        <f>Expense[[#This Row],[Current]]-Expense[[#This Row],[Prior]]</f>
        <v>-400</v>
      </c>
    </row>
    <row r="31" spans="2:5" ht="17.25" customHeight="1" x14ac:dyDescent="0.25">
      <c r="B31" s="12" t="s">
        <v>35</v>
      </c>
      <c r="C31" s="31"/>
      <c r="D31" s="31"/>
      <c r="E31" s="32">
        <f>Expense[[#This Row],[Current]]-Expense[[#This Row],[Prior]]</f>
        <v>0</v>
      </c>
    </row>
    <row r="32" spans="2:5" ht="17.25" customHeight="1" x14ac:dyDescent="0.25">
      <c r="B32" s="11" t="s">
        <v>15</v>
      </c>
      <c r="C32" s="24">
        <v>150</v>
      </c>
      <c r="D32" s="24">
        <v>150</v>
      </c>
      <c r="E32" s="25">
        <f>Expense[[#This Row],[Current]]-Expense[[#This Row],[Prior]]</f>
        <v>0</v>
      </c>
    </row>
    <row r="33" spans="2:5" ht="17.25" customHeight="1" x14ac:dyDescent="0.25">
      <c r="B33" s="12" t="s">
        <v>14</v>
      </c>
      <c r="C33" s="31"/>
      <c r="D33" s="31"/>
      <c r="E33" s="32">
        <f>Expense[[#This Row],[Current]]-Expense[[#This Row],[Prior]]</f>
        <v>0</v>
      </c>
    </row>
    <row r="34" spans="2:5" ht="17.25" customHeight="1" x14ac:dyDescent="0.25">
      <c r="B34" s="26"/>
      <c r="C34" s="27"/>
      <c r="D34" s="27"/>
      <c r="E34" s="28"/>
    </row>
    <row r="35" spans="2:5" ht="17.25" customHeight="1" x14ac:dyDescent="0.25">
      <c r="B35" s="33" t="s">
        <v>36</v>
      </c>
      <c r="C35" s="20"/>
      <c r="D35" s="20"/>
      <c r="E35" s="21"/>
    </row>
    <row r="36" spans="2:5" ht="17.25" customHeight="1" x14ac:dyDescent="0.25">
      <c r="B36" s="13" t="s">
        <v>37</v>
      </c>
      <c r="C36" s="30">
        <v>80</v>
      </c>
      <c r="D36" s="30">
        <v>80</v>
      </c>
      <c r="E36" s="23">
        <f>Expense[[#This Row],[Current]]-Expense[[#This Row],[Prior]]</f>
        <v>0</v>
      </c>
    </row>
    <row r="37" spans="2:5" ht="17.25" customHeight="1" x14ac:dyDescent="0.25">
      <c r="B37" s="12" t="s">
        <v>38</v>
      </c>
      <c r="C37" s="31">
        <v>100</v>
      </c>
      <c r="D37" s="31">
        <v>100</v>
      </c>
      <c r="E37" s="32">
        <f>Expense[[#This Row],[Current]]-Expense[[#This Row],[Prior]]</f>
        <v>0</v>
      </c>
    </row>
    <row r="38" spans="2:5" ht="17.25" customHeight="1" x14ac:dyDescent="0.25">
      <c r="B38" s="12" t="s">
        <v>39</v>
      </c>
      <c r="C38" s="31">
        <v>100</v>
      </c>
      <c r="D38" s="31">
        <v>100</v>
      </c>
      <c r="E38" s="32">
        <f>Expense[[#This Row],[Current]]-Expense[[#This Row],[Prior]]</f>
        <v>0</v>
      </c>
    </row>
    <row r="39" spans="2:5" ht="17.25" customHeight="1" x14ac:dyDescent="0.25">
      <c r="B39" s="26"/>
      <c r="C39" s="27"/>
      <c r="D39" s="27"/>
      <c r="E39" s="28"/>
    </row>
    <row r="40" spans="2:5" ht="17.25" customHeight="1" x14ac:dyDescent="0.25">
      <c r="B40" s="33" t="s">
        <v>40</v>
      </c>
      <c r="C40" s="20"/>
      <c r="D40" s="20"/>
      <c r="E40" s="21"/>
    </row>
    <row r="41" spans="2:5" ht="17.25" customHeight="1" x14ac:dyDescent="0.25">
      <c r="B41" s="13" t="s">
        <v>41</v>
      </c>
      <c r="C41" s="30">
        <v>300</v>
      </c>
      <c r="D41" s="30"/>
      <c r="E41" s="23">
        <f>Expense[[#This Row],[Current]]-Expense[[#This Row],[Prior]]</f>
        <v>-300</v>
      </c>
    </row>
    <row r="42" spans="2:5" ht="17.25" customHeight="1" x14ac:dyDescent="0.25">
      <c r="B42" s="12" t="s">
        <v>42</v>
      </c>
      <c r="C42" s="31">
        <v>300</v>
      </c>
      <c r="D42" s="31">
        <v>200</v>
      </c>
      <c r="E42" s="32">
        <f>Expense[[#This Row],[Current]]-Expense[[#This Row],[Prior]]</f>
        <v>-100</v>
      </c>
    </row>
    <row r="43" spans="2:5" ht="17.25" customHeight="1" x14ac:dyDescent="0.25">
      <c r="B43" s="12" t="s">
        <v>43</v>
      </c>
      <c r="C43" s="31">
        <v>150</v>
      </c>
      <c r="D43" s="31">
        <v>100</v>
      </c>
      <c r="E43" s="32">
        <f>Expense[[#This Row],[Current]]-Expense[[#This Row],[Prior]]</f>
        <v>-50</v>
      </c>
    </row>
    <row r="44" spans="2:5" ht="17.25" customHeight="1" x14ac:dyDescent="0.25">
      <c r="B44" s="26"/>
      <c r="C44" s="27"/>
      <c r="D44" s="27"/>
      <c r="E44" s="28"/>
    </row>
    <row r="45" spans="2:5" ht="17.25" customHeight="1" x14ac:dyDescent="0.25">
      <c r="B45" s="33" t="s">
        <v>44</v>
      </c>
      <c r="C45" s="20"/>
      <c r="D45" s="20"/>
      <c r="E45" s="21"/>
    </row>
    <row r="46" spans="2:5" ht="17.25" customHeight="1" x14ac:dyDescent="0.25">
      <c r="B46" s="13" t="s">
        <v>48</v>
      </c>
      <c r="C46" s="30">
        <v>400</v>
      </c>
      <c r="D46" s="30">
        <v>400</v>
      </c>
      <c r="E46" s="23">
        <f>Expense[[#This Row],[Current]]-Expense[[#This Row],[Prior]]</f>
        <v>0</v>
      </c>
    </row>
    <row r="47" spans="2:5" ht="17.25" customHeight="1" x14ac:dyDescent="0.25">
      <c r="B47" s="11" t="s">
        <v>53</v>
      </c>
      <c r="C47" s="24"/>
      <c r="D47" s="24"/>
      <c r="E47" s="25">
        <f>Expense[[#This Row],[Current]]-Expense[[#This Row],[Prior]]</f>
        <v>0</v>
      </c>
    </row>
    <row r="48" spans="2:5" ht="17.25" customHeight="1" x14ac:dyDescent="0.25">
      <c r="B48" s="11" t="s">
        <v>51</v>
      </c>
      <c r="C48" s="24">
        <v>50</v>
      </c>
      <c r="D48" s="24"/>
      <c r="E48" s="25">
        <f>Expense[[#This Row],[Current]]-Expense[[#This Row],[Prior]]</f>
        <v>-50</v>
      </c>
    </row>
    <row r="49" spans="2:5" ht="17.25" customHeight="1" x14ac:dyDescent="0.25">
      <c r="B49" s="11" t="s">
        <v>45</v>
      </c>
      <c r="C49" s="24">
        <v>150</v>
      </c>
      <c r="D49" s="24">
        <v>150</v>
      </c>
      <c r="E49" s="25">
        <f>Expense[[#This Row],[Current]]-Expense[[#This Row],[Prior]]</f>
        <v>0</v>
      </c>
    </row>
    <row r="50" spans="2:5" ht="17.25" customHeight="1" x14ac:dyDescent="0.25">
      <c r="B50" s="11" t="s">
        <v>52</v>
      </c>
      <c r="C50" s="24"/>
      <c r="D50" s="24"/>
      <c r="E50" s="25">
        <f>Expense[[#This Row],[Current]]-Expense[[#This Row],[Prior]]</f>
        <v>0</v>
      </c>
    </row>
    <row r="51" spans="2:5" ht="17.25" customHeight="1" x14ac:dyDescent="0.25">
      <c r="B51" s="12" t="s">
        <v>46</v>
      </c>
      <c r="C51" s="31"/>
      <c r="D51" s="31"/>
      <c r="E51" s="32">
        <f>Expense[[#This Row],[Current]]-Expense[[#This Row],[Prior]]</f>
        <v>0</v>
      </c>
    </row>
    <row r="52" spans="2:5" ht="17.25" customHeight="1" x14ac:dyDescent="0.25">
      <c r="B52" s="16" t="s">
        <v>47</v>
      </c>
      <c r="C52" s="47">
        <f>SUBTOTAL(109,Expense[Prior])</f>
        <v>5737</v>
      </c>
      <c r="D52" s="47">
        <f>SUBTOTAL(109,Expense[Current])</f>
        <v>4312</v>
      </c>
      <c r="E52" s="47">
        <f>SUBTOTAL(109,Expense[Variance])</f>
        <v>-1425</v>
      </c>
    </row>
  </sheetData>
  <sheetProtection algorithmName="SHA-512" hashValue="3JT/ws3iD73ccCNJu1Fm/CW3ZIxChzfVCVs68BWxz7SnQhuxmxSxTWJ7ovwDDq5E7G1KbpEiXLcjCQgNEhrExg==" saltValue="fNwpIqoRrnlnFGgvPxSItw==" spinCount="100000" sheet="1" objects="1" scenarios="1" selectLockedCells="1"/>
  <dataValidations count="9">
    <dataValidation allowBlank="1" showInputMessage="1" showErrorMessage="1" prompt="Enter details in Expense table in this worksheet for tracking Projected and Actual Monthly Expenses" sqref="A1"/>
    <dataValidation allowBlank="1" showInputMessage="1" showErrorMessage="1" prompt="Name is automatically updated based on name entered in cell B1 in Cash Flow worksheet" sqref="B1"/>
    <dataValidation allowBlank="1" showInputMessage="1" showErrorMessage="1" prompt="Month is automatically updated based on month entered in cell B3 in Cash Flow worksheet" sqref="B3"/>
    <dataValidation allowBlank="1" showInputMessage="1" showErrorMessage="1" prompt="Year is automatically updated based on year entered in cell B4 in Cash Flow worksheet. Enter expense details in table below" sqref="B4"/>
    <dataValidation allowBlank="1" showInputMessage="1" showErrorMessage="1" prompt="Enter Monthly Expense items in this column under this heading. Use heading filters to find specific entries" sqref="B5"/>
    <dataValidation allowBlank="1" showInputMessage="1" showErrorMessage="1" prompt="Enter Projected expense in this column under this heading" sqref="C5"/>
    <dataValidation allowBlank="1" showInputMessage="1" showErrorMessage="1" prompt="Enter Actual expense in this column under this heading" sqref="D5"/>
    <dataValidation allowBlank="1" showInputMessage="1" showErrorMessage="1" prompt="Variance is automatically calculated, and icon is updated in this column under this heading" sqref="E5"/>
    <dataValidation allowBlank="1" showInputMessage="1" showErrorMessage="1" prompt="Title is automatically updated based on title entered in cell B2 in Cash Flow worksheet" sqref="B2"/>
  </dataValidations>
  <printOptions horizontalCentered="1"/>
  <pageMargins left="0.4" right="0.4" top="0.4" bottom="0.4" header="0.25" footer="0.25"/>
  <pageSetup scale="85" fitToHeight="0" orientation="portrait"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0" id="{867763B4-2C55-44EE-AC84-368FA4355A36}">
            <x14:iconSet custom="1">
              <x14:cfvo type="percent">
                <xm:f>0</xm:f>
              </x14:cfvo>
              <x14:cfvo type="num">
                <xm:f>0</xm:f>
              </x14:cfvo>
              <x14:cfvo type="num" gte="0">
                <xm:f>0</xm:f>
              </x14:cfvo>
              <x14:cfIcon iconSet="3TrafficLights1" iconId="0"/>
              <x14:cfIcon iconSet="3TrafficLights1" iconId="1"/>
              <x14:cfIcon iconSet="3TrafficLights1" iconId="2"/>
            </x14:iconSet>
          </x14:cfRule>
          <xm:sqref>E6 E8:E13 E15:E18 E20:E23 E25:E27 E29:E34 E36:E39 E41:E44 E46:E51</xm:sqref>
        </x14:conditionalFormatting>
        <x14:conditionalFormatting xmlns:xm="http://schemas.microsoft.com/office/excel/2006/main">
          <x14:cfRule type="iconSet" priority="8" id="{D71D260B-E159-478C-B610-90E928C66C64}">
            <x14:iconSet custom="1">
              <x14:cfvo type="percent">
                <xm:f>0</xm:f>
              </x14:cfvo>
              <x14:cfvo type="num">
                <xm:f>0</xm:f>
              </x14:cfvo>
              <x14:cfvo type="num" gte="0">
                <xm:f>0</xm:f>
              </x14:cfvo>
              <x14:cfIcon iconSet="3TrafficLights1" iconId="0"/>
              <x14:cfIcon iconSet="3TrafficLights1" iconId="1"/>
              <x14:cfIcon iconSet="3TrafficLights1" iconId="2"/>
            </x14:iconSet>
          </x14:cfRule>
          <xm:sqref>E7</xm:sqref>
        </x14:conditionalFormatting>
        <x14:conditionalFormatting xmlns:xm="http://schemas.microsoft.com/office/excel/2006/main">
          <x14:cfRule type="iconSet" priority="7" id="{2FD375FD-6463-45BE-A7C0-80034AF981A7}">
            <x14:iconSet custom="1">
              <x14:cfvo type="percent">
                <xm:f>0</xm:f>
              </x14:cfvo>
              <x14:cfvo type="num">
                <xm:f>0</xm:f>
              </x14:cfvo>
              <x14:cfvo type="num" gte="0">
                <xm:f>0</xm:f>
              </x14:cfvo>
              <x14:cfIcon iconSet="3TrafficLights1" iconId="0"/>
              <x14:cfIcon iconSet="3TrafficLights1" iconId="1"/>
              <x14:cfIcon iconSet="3TrafficLights1" iconId="2"/>
            </x14:iconSet>
          </x14:cfRule>
          <xm:sqref>E14</xm:sqref>
        </x14:conditionalFormatting>
        <x14:conditionalFormatting xmlns:xm="http://schemas.microsoft.com/office/excel/2006/main">
          <x14:cfRule type="iconSet" priority="6" id="{01FC6294-EAD6-4CCB-BE08-AF3A0848E60E}">
            <x14:iconSet custom="1">
              <x14:cfvo type="percent">
                <xm:f>0</xm:f>
              </x14:cfvo>
              <x14:cfvo type="num">
                <xm:f>0</xm:f>
              </x14:cfvo>
              <x14:cfvo type="num" gte="0">
                <xm:f>0</xm:f>
              </x14:cfvo>
              <x14:cfIcon iconSet="3TrafficLights1" iconId="0"/>
              <x14:cfIcon iconSet="3TrafficLights1" iconId="1"/>
              <x14:cfIcon iconSet="3TrafficLights1" iconId="2"/>
            </x14:iconSet>
          </x14:cfRule>
          <xm:sqref>E19</xm:sqref>
        </x14:conditionalFormatting>
        <x14:conditionalFormatting xmlns:xm="http://schemas.microsoft.com/office/excel/2006/main">
          <x14:cfRule type="iconSet" priority="5" id="{98A2C844-808F-423F-BEE9-6FC7C55BF50F}">
            <x14:iconSet custom="1">
              <x14:cfvo type="percent">
                <xm:f>0</xm:f>
              </x14:cfvo>
              <x14:cfvo type="num">
                <xm:f>0</xm:f>
              </x14:cfvo>
              <x14:cfvo type="num" gte="0">
                <xm:f>0</xm:f>
              </x14:cfvo>
              <x14:cfIcon iconSet="3TrafficLights1" iconId="0"/>
              <x14:cfIcon iconSet="3TrafficLights1" iconId="1"/>
              <x14:cfIcon iconSet="3TrafficLights1" iconId="2"/>
            </x14:iconSet>
          </x14:cfRule>
          <xm:sqref>E24</xm:sqref>
        </x14:conditionalFormatting>
        <x14:conditionalFormatting xmlns:xm="http://schemas.microsoft.com/office/excel/2006/main">
          <x14:cfRule type="iconSet" priority="4" id="{C805E3DC-5859-41A3-92F9-FF01B020D16A}">
            <x14:iconSet custom="1">
              <x14:cfvo type="percent">
                <xm:f>0</xm:f>
              </x14:cfvo>
              <x14:cfvo type="num">
                <xm:f>0</xm:f>
              </x14:cfvo>
              <x14:cfvo type="num" gte="0">
                <xm:f>0</xm:f>
              </x14:cfvo>
              <x14:cfIcon iconSet="3TrafficLights1" iconId="0"/>
              <x14:cfIcon iconSet="3TrafficLights1" iconId="1"/>
              <x14:cfIcon iconSet="3TrafficLights1" iconId="2"/>
            </x14:iconSet>
          </x14:cfRule>
          <xm:sqref>E28</xm:sqref>
        </x14:conditionalFormatting>
        <x14:conditionalFormatting xmlns:xm="http://schemas.microsoft.com/office/excel/2006/main">
          <x14:cfRule type="iconSet" priority="3" id="{0A8C1C45-594C-474E-86C8-2D53C2BA76C6}">
            <x14:iconSet custom="1">
              <x14:cfvo type="percent">
                <xm:f>0</xm:f>
              </x14:cfvo>
              <x14:cfvo type="num">
                <xm:f>0</xm:f>
              </x14:cfvo>
              <x14:cfvo type="num" gte="0">
                <xm:f>0</xm:f>
              </x14:cfvo>
              <x14:cfIcon iconSet="3TrafficLights1" iconId="0"/>
              <x14:cfIcon iconSet="3TrafficLights1" iconId="1"/>
              <x14:cfIcon iconSet="3TrafficLights1" iconId="2"/>
            </x14:iconSet>
          </x14:cfRule>
          <xm:sqref>E35</xm:sqref>
        </x14:conditionalFormatting>
        <x14:conditionalFormatting xmlns:xm="http://schemas.microsoft.com/office/excel/2006/main">
          <x14:cfRule type="iconSet" priority="2" id="{BDE44D13-BB09-4312-94B6-CA937228CCCE}">
            <x14:iconSet custom="1">
              <x14:cfvo type="percent">
                <xm:f>0</xm:f>
              </x14:cfvo>
              <x14:cfvo type="num">
                <xm:f>0</xm:f>
              </x14:cfvo>
              <x14:cfvo type="num" gte="0">
                <xm:f>0</xm:f>
              </x14:cfvo>
              <x14:cfIcon iconSet="3TrafficLights1" iconId="0"/>
              <x14:cfIcon iconSet="3TrafficLights1" iconId="1"/>
              <x14:cfIcon iconSet="3TrafficLights1" iconId="2"/>
            </x14:iconSet>
          </x14:cfRule>
          <xm:sqref>E40</xm:sqref>
        </x14:conditionalFormatting>
        <x14:conditionalFormatting xmlns:xm="http://schemas.microsoft.com/office/excel/2006/main">
          <x14:cfRule type="iconSet" priority="1" id="{606FF7AD-935D-4C26-AC90-A8F97FCBEA20}">
            <x14:iconSet custom="1">
              <x14:cfvo type="percent">
                <xm:f>0</xm:f>
              </x14:cfvo>
              <x14:cfvo type="num">
                <xm:f>0</xm:f>
              </x14:cfvo>
              <x14:cfvo type="num" gte="0">
                <xm:f>0</xm:f>
              </x14:cfvo>
              <x14:cfIcon iconSet="3TrafficLights1" iconId="0"/>
              <x14:cfIcon iconSet="3TrafficLights1" iconId="1"/>
              <x14:cfIcon iconSet="3TrafficLights1" iconId="2"/>
            </x14:iconSet>
          </x14:cfRule>
          <xm:sqref>E45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E10"/>
  <sheetViews>
    <sheetView showGridLines="0" zoomScaleNormal="100" workbookViewId="0">
      <selection activeCell="B1" sqref="B1"/>
    </sheetView>
  </sheetViews>
  <sheetFormatPr defaultRowHeight="17.25" customHeight="1" x14ac:dyDescent="0.25"/>
  <cols>
    <col min="1" max="1" width="2.77734375" customWidth="1"/>
    <col min="2" max="2" width="44.44140625" customWidth="1"/>
    <col min="3" max="3" width="18.109375" customWidth="1"/>
    <col min="4" max="5" width="14.33203125" style="2" customWidth="1"/>
    <col min="6" max="6" width="2.77734375" customWidth="1"/>
  </cols>
  <sheetData>
    <row r="1" spans="2:5" ht="23.25" customHeight="1" x14ac:dyDescent="0.25">
      <c r="B1" s="59" t="s">
        <v>73</v>
      </c>
      <c r="C1" s="2"/>
    </row>
    <row r="2" spans="2:5" ht="46.5" customHeight="1" x14ac:dyDescent="0.25">
      <c r="B2" s="4" t="s">
        <v>57</v>
      </c>
      <c r="C2" s="2"/>
    </row>
    <row r="3" spans="2:5" ht="21" thickBot="1" x14ac:dyDescent="0.35">
      <c r="B3" s="8" t="str">
        <f ca="1">TEXT(TODAY(),"mmmm")</f>
        <v>April</v>
      </c>
      <c r="C3" s="2"/>
    </row>
    <row r="4" spans="2:5" ht="20.25" x14ac:dyDescent="0.25">
      <c r="B4" s="6">
        <f ca="1">YEAR(TODAY())</f>
        <v>2020</v>
      </c>
      <c r="C4" s="2"/>
    </row>
    <row r="5" spans="2:5" ht="233.25" customHeight="1" x14ac:dyDescent="0.25">
      <c r="B5" s="5" t="s">
        <v>18</v>
      </c>
      <c r="C5" s="9"/>
      <c r="D5" s="9"/>
      <c r="E5" s="9"/>
    </row>
    <row r="6" spans="2:5" ht="45" customHeight="1" x14ac:dyDescent="0.25">
      <c r="B6" s="36" t="s">
        <v>58</v>
      </c>
      <c r="C6" s="55" t="s">
        <v>55</v>
      </c>
      <c r="D6" s="54" t="s">
        <v>19</v>
      </c>
      <c r="E6" s="34" t="s">
        <v>3</v>
      </c>
    </row>
    <row r="7" spans="2:5" ht="17.25" customHeight="1" x14ac:dyDescent="0.25">
      <c r="B7" s="40" t="s">
        <v>4</v>
      </c>
      <c r="C7" s="44">
        <f>Income[[#Totals],[Prior]]</f>
        <v>6425</v>
      </c>
      <c r="D7" s="44">
        <f>Income[[#Totals],[Current]]</f>
        <v>5700</v>
      </c>
      <c r="E7" s="45">
        <f>Income[[#Totals],[Variance]]</f>
        <v>-725</v>
      </c>
    </row>
    <row r="8" spans="2:5" ht="17.25" customHeight="1" x14ac:dyDescent="0.25">
      <c r="B8" s="40" t="s">
        <v>5</v>
      </c>
      <c r="C8" s="44">
        <f>Expense[[#Totals],[Prior]]</f>
        <v>5737</v>
      </c>
      <c r="D8" s="44">
        <f>Expense[[#Totals],[Current]]</f>
        <v>4312</v>
      </c>
      <c r="E8" s="45">
        <f>Expense[[#Totals],[Variance]]</f>
        <v>-1425</v>
      </c>
    </row>
    <row r="9" spans="2:5" ht="17.25" customHeight="1" x14ac:dyDescent="0.25">
      <c r="B9" s="38" t="s">
        <v>6</v>
      </c>
      <c r="C9" s="46">
        <f>C7-C8</f>
        <v>688</v>
      </c>
      <c r="D9" s="46">
        <f>D7-D8</f>
        <v>1388</v>
      </c>
      <c r="E9" s="46">
        <f>SUBTOTAL(109,CashFlow[Variance])</f>
        <v>-2150</v>
      </c>
    </row>
    <row r="10" spans="2:5" ht="17.25" customHeight="1" x14ac:dyDescent="0.25">
      <c r="C10" s="35"/>
      <c r="D10" s="35"/>
      <c r="E10" s="35"/>
    </row>
  </sheetData>
  <sheetProtection algorithmName="SHA-512" hashValue="ovHFRjsKUOmFNt2eZYkZcx+SC5ITEPY8mdEILNTIFCFi/DgRieNsuBLZP58WyCvrgsGbGyFz0bVJXZkS0tGudw==" saltValue="1t/Uv6XgZeDudRv0nTYdtw==" spinCount="100000" sheet="1" objects="1" scenarios="1" selectLockedCells="1"/>
  <dataValidations count="10">
    <dataValidation allowBlank="1" showInputMessage="1" showErrorMessage="1" prompt="Create a Family Budget in this workbook. Chart and Cash Flow table in this worksheet are automatically updated based on Monthly Income and Expenses entered in other worksheets" sqref="A1"/>
    <dataValidation allowBlank="1" showInputMessage="1" showErrorMessage="1" prompt="Enter name for the budget in this cell" sqref="B1"/>
    <dataValidation allowBlank="1" showInputMessage="1" showErrorMessage="1" prompt="Enter month in this cell and year in cell below" sqref="B3"/>
    <dataValidation allowBlank="1" showInputMessage="1" showErrorMessage="1" prompt="Enter year in this cell" sqref="B4"/>
    <dataValidation allowBlank="1" showInputMessage="1" showErrorMessage="1" prompt="Total Income and Total Expense items are automatically updated in this column under this heading based on inputs in the Income and Expense tables" sqref="B6"/>
    <dataValidation allowBlank="1" showInputMessage="1" showErrorMessage="1" prompt="A chart showing the comparison of Actual and Projected Cash Flow, Monthly Income and Monthly Expense" sqref="B5"/>
    <dataValidation allowBlank="1" showInputMessage="1" showErrorMessage="1" prompt="Title of this worksheet is in this cell and Chart and Tip in cell B5. Enter month in cell below" sqref="B2"/>
    <dataValidation allowBlank="1" showInputMessage="1" showErrorMessage="1" prompt="Variance is automatically calculated, and icon is updated in this column under this heading" sqref="E6"/>
    <dataValidation allowBlank="1" showInputMessage="1" showErrorMessage="1" prompt="Enter Actual expense in this column under this heading" sqref="D6"/>
    <dataValidation allowBlank="1" showInputMessage="1" showErrorMessage="1" prompt="Enter Projected expense in this column under this heading" sqref="C6"/>
  </dataValidations>
  <printOptions horizontalCentered="1"/>
  <pageMargins left="0.4" right="0.4" top="0.4" bottom="0.4" header="0.25" footer="0.25"/>
  <pageSetup scale="82" fitToHeight="0" orientation="portrait" r:id="rId1"/>
  <headerFooter differentFirst="1">
    <oddFooter>&amp;CPage &amp;P of &amp;N</oddFooter>
  </headerFooter>
  <ignoredErrors>
    <ignoredError sqref="E8"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3" id="{70BE87D5-6E62-4533-88AE-53E31B3F506A}">
            <x14:iconSet custom="1">
              <x14:cfvo type="percent">
                <xm:f>0</xm:f>
              </x14:cfvo>
              <x14:cfvo type="num">
                <xm:f>0</xm:f>
              </x14:cfvo>
              <x14:cfvo type="num" gte="0">
                <xm:f>0</xm:f>
              </x14:cfvo>
              <x14:cfIcon iconSet="3TrafficLights1" iconId="0"/>
              <x14:cfIcon iconSet="3TrafficLights1" iconId="1"/>
              <x14:cfIcon iconSet="3TrafficLights1" iconId="2"/>
            </x14:iconSet>
          </x14:cfRule>
          <xm:sqref>E7:E8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showRowColHeaders="0" showRuler="0" zoomScaleNormal="100" workbookViewId="0"/>
  </sheetViews>
  <sheetFormatPr defaultRowHeight="15.75" x14ac:dyDescent="0.25"/>
  <cols>
    <col min="1" max="1" width="8.88671875" style="63"/>
    <col min="2" max="2" width="79.44140625" style="50" customWidth="1"/>
  </cols>
  <sheetData>
    <row r="1" spans="1:2" ht="48" customHeight="1" x14ac:dyDescent="0.25">
      <c r="B1" s="61"/>
    </row>
    <row r="2" spans="1:2" ht="18" x14ac:dyDescent="0.25">
      <c r="B2" s="62" t="s">
        <v>86</v>
      </c>
    </row>
    <row r="3" spans="1:2" s="48" customFormat="1" ht="28.5" x14ac:dyDescent="0.2">
      <c r="A3" s="64"/>
      <c r="B3" s="65" t="s">
        <v>74</v>
      </c>
    </row>
    <row r="4" spans="1:2" s="48" customFormat="1" ht="14.25" x14ac:dyDescent="0.2">
      <c r="A4" s="64"/>
      <c r="B4" s="61"/>
    </row>
    <row r="5" spans="1:2" ht="42.75" x14ac:dyDescent="0.25">
      <c r="B5" s="66" t="s">
        <v>87</v>
      </c>
    </row>
    <row r="6" spans="1:2" s="48" customFormat="1" ht="14.25" x14ac:dyDescent="0.2">
      <c r="A6" s="64"/>
      <c r="B6" s="61"/>
    </row>
    <row r="7" spans="1:2" x14ac:dyDescent="0.25">
      <c r="B7" s="67" t="s">
        <v>75</v>
      </c>
    </row>
    <row r="8" spans="1:2" ht="57" x14ac:dyDescent="0.25">
      <c r="B8" s="65" t="s">
        <v>76</v>
      </c>
    </row>
    <row r="9" spans="1:2" s="48" customFormat="1" ht="14.25" x14ac:dyDescent="0.2">
      <c r="A9" s="64"/>
      <c r="B9" s="61"/>
    </row>
    <row r="10" spans="1:2" s="48" customFormat="1" ht="54" customHeight="1" x14ac:dyDescent="0.2">
      <c r="A10" s="64"/>
      <c r="B10" s="68" t="s">
        <v>77</v>
      </c>
    </row>
    <row r="11" spans="1:2" s="48" customFormat="1" ht="14.25" x14ac:dyDescent="0.2">
      <c r="A11" s="64"/>
      <c r="B11" s="61"/>
    </row>
    <row r="12" spans="1:2" ht="42.75" x14ac:dyDescent="0.25">
      <c r="B12" s="65" t="s">
        <v>78</v>
      </c>
    </row>
    <row r="13" spans="1:2" s="48" customFormat="1" ht="14.25" x14ac:dyDescent="0.2">
      <c r="A13" s="64"/>
      <c r="B13" s="61"/>
    </row>
    <row r="14" spans="1:2" s="48" customFormat="1" ht="15" x14ac:dyDescent="0.2">
      <c r="A14" s="64"/>
      <c r="B14" s="67" t="s">
        <v>79</v>
      </c>
    </row>
    <row r="15" spans="1:2" ht="57" x14ac:dyDescent="0.25">
      <c r="B15" s="65" t="s">
        <v>80</v>
      </c>
    </row>
    <row r="16" spans="1:2" s="48" customFormat="1" ht="14.25" x14ac:dyDescent="0.2">
      <c r="A16" s="64"/>
      <c r="B16" s="61"/>
    </row>
    <row r="17" spans="1:2" s="48" customFormat="1" ht="85.5" x14ac:dyDescent="0.2">
      <c r="A17" s="64"/>
      <c r="B17" s="65" t="s">
        <v>81</v>
      </c>
    </row>
    <row r="18" spans="1:2" s="48" customFormat="1" ht="14.25" x14ac:dyDescent="0.2">
      <c r="A18" s="64"/>
      <c r="B18" s="61"/>
    </row>
    <row r="19" spans="1:2" s="48" customFormat="1" ht="15" x14ac:dyDescent="0.2">
      <c r="A19" s="64"/>
      <c r="B19" s="67" t="s">
        <v>82</v>
      </c>
    </row>
    <row r="20" spans="1:2" s="48" customFormat="1" ht="85.5" x14ac:dyDescent="0.2">
      <c r="A20" s="64"/>
      <c r="B20" s="65" t="s">
        <v>83</v>
      </c>
    </row>
    <row r="21" spans="1:2" s="48" customFormat="1" ht="14.25" x14ac:dyDescent="0.2">
      <c r="A21" s="64"/>
      <c r="B21" s="61"/>
    </row>
    <row r="22" spans="1:2" ht="28.5" x14ac:dyDescent="0.25">
      <c r="B22" s="65" t="s">
        <v>84</v>
      </c>
    </row>
    <row r="23" spans="1:2" s="48" customFormat="1" ht="14.25" x14ac:dyDescent="0.2">
      <c r="A23" s="64"/>
      <c r="B23" s="61"/>
    </row>
    <row r="24" spans="1:2" s="48" customFormat="1" ht="14.25" x14ac:dyDescent="0.2">
      <c r="A24" s="64"/>
      <c r="B24" s="61"/>
    </row>
    <row r="25" spans="1:2" ht="85.5" x14ac:dyDescent="0.25">
      <c r="B25" s="69" t="s">
        <v>85</v>
      </c>
    </row>
  </sheetData>
  <sheetProtection algorithmName="SHA-512" hashValue="7b2mqmODLR0czH3EdPp5mg85IR/80eFW03A6O3xkQ3CZqwvplWbHhEuesEBsZinGwI483r23pTbfwJ5Xm9sDNg==" saltValue="nq09FC7q16KLPenQZv/bHQ==" spinCount="100000" sheet="1" objects="1" scenarios="1" selectLockedCells="1" selectUnlockedCells="1"/>
  <pageMargins left="0.7" right="0.7" top="0.75" bottom="0.75" header="0.3" footer="0.3"/>
  <pageSetup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B1:D6"/>
  <sheetViews>
    <sheetView showGridLines="0" workbookViewId="0"/>
  </sheetViews>
  <sheetFormatPr defaultRowHeight="15.75" x14ac:dyDescent="0.25"/>
  <cols>
    <col min="1" max="1" width="1.77734375" customWidth="1"/>
    <col min="2" max="2" width="14.77734375" customWidth="1"/>
    <col min="3" max="4" width="12.44140625" customWidth="1"/>
  </cols>
  <sheetData>
    <row r="1" spans="2:4" ht="30" x14ac:dyDescent="0.25">
      <c r="B1" s="7" t="s">
        <v>17</v>
      </c>
      <c r="C1" s="1"/>
      <c r="D1" s="1"/>
    </row>
    <row r="3" spans="2:4" ht="16.5" x14ac:dyDescent="0.25">
      <c r="B3" s="3"/>
      <c r="C3" s="3" t="s">
        <v>1</v>
      </c>
      <c r="D3" s="3" t="s">
        <v>2</v>
      </c>
    </row>
    <row r="4" spans="2:4" ht="16.5" x14ac:dyDescent="0.25">
      <c r="B4" s="3" t="s">
        <v>0</v>
      </c>
      <c r="C4" s="3">
        <f>CashFlow[[#Totals],[Prior]]</f>
        <v>688</v>
      </c>
      <c r="D4" s="3">
        <f>CashFlow[[#Totals],[Current]]</f>
        <v>1388</v>
      </c>
    </row>
    <row r="5" spans="2:4" ht="16.5" x14ac:dyDescent="0.25">
      <c r="B5" s="3" t="s">
        <v>7</v>
      </c>
      <c r="C5" s="3">
        <f>Income[[#Totals],[Prior]]</f>
        <v>6425</v>
      </c>
      <c r="D5" s="3">
        <f>Income[[#Totals],[Current]]</f>
        <v>5700</v>
      </c>
    </row>
    <row r="6" spans="2:4" ht="16.5" x14ac:dyDescent="0.25">
      <c r="B6" s="3" t="s">
        <v>11</v>
      </c>
      <c r="C6" s="3">
        <f>Expense[[#Totals],[Prior]]</f>
        <v>5737</v>
      </c>
      <c r="D6" s="3">
        <f>Expense[[#Totals],[Current]]</f>
        <v>4312</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Monthly Income</vt:lpstr>
      <vt:lpstr>Monthly Expense</vt:lpstr>
      <vt:lpstr>Monthly Budget</vt:lpstr>
      <vt:lpstr>Disclosure</vt:lpstr>
      <vt:lpstr>CHART DATA</vt:lpstr>
      <vt:lpstr>BudgetTitle</vt:lpstr>
      <vt:lpstr>Month</vt:lpstr>
      <vt:lpstr>Name</vt:lpstr>
      <vt:lpstr>Disclosure!Print_Area</vt:lpstr>
      <vt:lpstr>Instructions!Print_Area</vt:lpstr>
      <vt:lpstr>'Monthly Budget'!Print_Titles</vt:lpstr>
      <vt:lpstr>'Monthly Expense'!Print_Titles</vt:lpstr>
      <vt:lpstr>'Monthly Income'!Print_Titles</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 Mancini</dc:creator>
  <cp:lastModifiedBy>Jennifer Warren</cp:lastModifiedBy>
  <cp:lastPrinted>2020-04-01T19:45:09Z</cp:lastPrinted>
  <dcterms:created xsi:type="dcterms:W3CDTF">2018-02-18T19:38:03Z</dcterms:created>
  <dcterms:modified xsi:type="dcterms:W3CDTF">2020-04-01T19:45:15Z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2018-02-18T19:38:08.3824208Z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